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tables/table14.xml" ContentType="application/vnd.openxmlformats-officedocument.spreadsheetml.table+xml"/>
  <Override PartName="/xl/tables/table15.xml" ContentType="application/vnd.openxmlformats-officedocument.spreadsheetml.table+xml"/>
  <Override PartName="/xl/tables/table16.xml" ContentType="application/vnd.openxmlformats-officedocument.spreadsheetml.table+xml"/>
  <Override PartName="/xl/tables/table17.xml" ContentType="application/vnd.openxmlformats-officedocument.spreadsheetml.table+xml"/>
  <Override PartName="/xl/tables/table18.xml" ContentType="application/vnd.openxmlformats-officedocument.spreadsheetml.table+xml"/>
  <Override PartName="/xl/tables/table19.xml" ContentType="application/vnd.openxmlformats-officedocument.spreadsheetml.table+xml"/>
  <Override PartName="/xl/tables/table20.xml" ContentType="application/vnd.openxmlformats-officedocument.spreadsheetml.table+xml"/>
  <Override PartName="/xl/tables/table21.xml" ContentType="application/vnd.openxmlformats-officedocument.spreadsheetml.table+xml"/>
  <Override PartName="/xl/tables/table22.xml" ContentType="application/vnd.openxmlformats-officedocument.spreadsheetml.table+xml"/>
  <Override PartName="/xl/tables/table23.xml" ContentType="application/vnd.openxmlformats-officedocument.spreadsheetml.table+xml"/>
  <Override PartName="/xl/tables/table24.xml" ContentType="application/vnd.openxmlformats-officedocument.spreadsheetml.table+xml"/>
  <Override PartName="/xl/tables/table25.xml" ContentType="application/vnd.openxmlformats-officedocument.spreadsheetml.table+xml"/>
  <Override PartName="/xl/tables/table26.xml" ContentType="application/vnd.openxmlformats-officedocument.spreadsheetml.table+xml"/>
  <Override PartName="/xl/tables/table27.xml" ContentType="application/vnd.openxmlformats-officedocument.spreadsheetml.table+xml"/>
  <Override PartName="/xl/tables/table28.xml" ContentType="application/vnd.openxmlformats-officedocument.spreadsheetml.table+xml"/>
  <Override PartName="/xl/tables/table29.xml" ContentType="application/vnd.openxmlformats-officedocument.spreadsheetml.table+xml"/>
  <Override PartName="/xl/tables/table30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codeName="ThisWorkbook"/>
  <mc:AlternateContent xmlns:mc="http://schemas.openxmlformats.org/markup-compatibility/2006">
    <mc:Choice Requires="x15">
      <x15ac:absPath xmlns:x15ac="http://schemas.microsoft.com/office/spreadsheetml/2010/11/ac" url="https://carnet-my.sharepoint.com/personal/andreja_jandrokovic_skole_hr/Documents/Desktop/JAVNA OBJAVA INFORMACIJA O TROŠENJU SREDSTAVA/2026/"/>
    </mc:Choice>
  </mc:AlternateContent>
  <xr:revisionPtr revIDLastSave="139" documentId="14_{D34EDCE2-B90F-43F5-A06B-F3948D87BCD9}" xr6:coauthVersionLast="47" xr6:coauthVersionMax="47" xr10:uidLastSave="{A19C9568-1833-465D-BBA0-A320FD74E841}"/>
  <bookViews>
    <workbookView xWindow="-120" yWindow="-120" windowWidth="38640" windowHeight="21120" firstSheet="17" activeTab="28" xr2:uid="{00000000-000D-0000-FFFF-FFFF00000000}"/>
  </bookViews>
  <sheets>
    <sheet name="SIJEČANJ " sheetId="1" r:id="rId1"/>
    <sheet name="VELJAČA" sheetId="2" r:id="rId2"/>
    <sheet name="OŽUJAK" sheetId="3" r:id="rId3"/>
    <sheet name="TRAVANJ " sheetId="4" r:id="rId4"/>
    <sheet name="SVIBANJ" sheetId="5" r:id="rId5"/>
    <sheet name="LIPANJ " sheetId="6" r:id="rId6"/>
    <sheet name="SRPANJ" sheetId="7" r:id="rId7"/>
    <sheet name="KOLOVOZ" sheetId="8" r:id="rId8"/>
    <sheet name="RUJAN" sheetId="9" r:id="rId9"/>
    <sheet name="LISTOPAD" sheetId="10" r:id="rId10"/>
    <sheet name="STUDENI" sheetId="11" r:id="rId11"/>
    <sheet name="PROSINAC" sheetId="12" r:id="rId12"/>
    <sheet name="SIJEČANJ 25." sheetId="13" r:id="rId13"/>
    <sheet name="VELJAČA 25." sheetId="14" r:id="rId14"/>
    <sheet name="OŽUJAK 25." sheetId="15" r:id="rId15"/>
    <sheet name="TRAVANJ 25." sheetId="16" r:id="rId16"/>
    <sheet name="SVIBANJ 25." sheetId="17" r:id="rId17"/>
    <sheet name="LIPANJ 25." sheetId="18" r:id="rId18"/>
    <sheet name="SRPANJ 25." sheetId="19" r:id="rId19"/>
    <sheet name="KOLOVOZ 25." sheetId="20" r:id="rId20"/>
    <sheet name="RUJAN 25." sheetId="21" r:id="rId21"/>
    <sheet name="LISTOPAD 25." sheetId="22" r:id="rId22"/>
    <sheet name="STUDENI 25." sheetId="23" r:id="rId23"/>
    <sheet name="PROSINAC 25." sheetId="24" r:id="rId24"/>
    <sheet name="SIJEČANJ 26." sheetId="25" r:id="rId25"/>
    <sheet name="VELJAČA 26." sheetId="26" r:id="rId26"/>
    <sheet name="OŽUJAK 26." sheetId="27" r:id="rId27"/>
    <sheet name="TRAVANJ 26." sheetId="28" r:id="rId28"/>
    <sheet name="SVIBANJ 26." sheetId="29" r:id="rId29"/>
    <sheet name="LIPANJ 26." sheetId="30" r:id="rId30"/>
  </sheets>
  <definedNames>
    <definedName name="Br_fakture">#REF!</definedName>
    <definedName name="NazivTvrtke" localSheetId="7">KOLOVOZ!#REF!</definedName>
    <definedName name="NazivTvrtke" localSheetId="19">'KOLOVOZ 25.'!#REF!</definedName>
    <definedName name="NazivTvrtke" localSheetId="5">'LIPANJ '!#REF!</definedName>
    <definedName name="NazivTvrtke" localSheetId="17">'LIPANJ 25.'!#REF!</definedName>
    <definedName name="NazivTvrtke" localSheetId="29">'LIPANJ 26.'!#REF!</definedName>
    <definedName name="NazivTvrtke" localSheetId="9">LISTOPAD!#REF!</definedName>
    <definedName name="NazivTvrtke" localSheetId="21">'LISTOPAD 25.'!#REF!</definedName>
    <definedName name="NazivTvrtke" localSheetId="2">OŽUJAK!#REF!</definedName>
    <definedName name="NazivTvrtke" localSheetId="14">'OŽUJAK 25.'!#REF!</definedName>
    <definedName name="NazivTvrtke" localSheetId="26">'OŽUJAK 26.'!#REF!</definedName>
    <definedName name="NazivTvrtke" localSheetId="11">PROSINAC!#REF!</definedName>
    <definedName name="NazivTvrtke" localSheetId="23">'PROSINAC 25.'!#REF!</definedName>
    <definedName name="NazivTvrtke" localSheetId="8">RUJAN!#REF!</definedName>
    <definedName name="NazivTvrtke" localSheetId="20">'RUJAN 25.'!#REF!</definedName>
    <definedName name="NazivTvrtke" localSheetId="12">'SIJEČANJ 25.'!#REF!</definedName>
    <definedName name="NazivTvrtke" localSheetId="24">'SIJEČANJ 26.'!#REF!</definedName>
    <definedName name="NazivTvrtke" localSheetId="6">SRPANJ!#REF!</definedName>
    <definedName name="NazivTvrtke" localSheetId="18">'SRPANJ 25.'!#REF!</definedName>
    <definedName name="NazivTvrtke" localSheetId="10">STUDENI!#REF!</definedName>
    <definedName name="NazivTvrtke" localSheetId="22">'STUDENI 25.'!#REF!</definedName>
    <definedName name="NazivTvrtke" localSheetId="4">SVIBANJ!#REF!</definedName>
    <definedName name="NazivTvrtke" localSheetId="16">'SVIBANJ 25.'!#REF!</definedName>
    <definedName name="NazivTvrtke" localSheetId="28">'SVIBANJ 26.'!#REF!</definedName>
    <definedName name="NazivTvrtke" localSheetId="3">'TRAVANJ '!#REF!</definedName>
    <definedName name="NazivTvrtke" localSheetId="15">'TRAVANJ 25.'!#REF!</definedName>
    <definedName name="NazivTvrtke" localSheetId="27">'TRAVANJ 26.'!#REF!</definedName>
    <definedName name="NazivTvrtke" localSheetId="1">VELJAČA!#REF!</definedName>
    <definedName name="NazivTvrtke" localSheetId="13">'VELJAČA 25.'!#REF!</definedName>
    <definedName name="NazivTvrtke" localSheetId="25">'VELJAČA 26.'!#REF!</definedName>
    <definedName name="NazivTvrtke">'SIJEČANJ '!#REF!</definedName>
    <definedName name="PojedinostiOBrFakture">"PojedinostiOFakturi[Br fakture]"</definedName>
    <definedName name="rngInvoice" localSheetId="7">KOLOVOZ!#REF!</definedName>
    <definedName name="rngInvoice" localSheetId="19">'KOLOVOZ 25.'!#REF!</definedName>
    <definedName name="rngInvoice" localSheetId="5">'LIPANJ '!#REF!</definedName>
    <definedName name="rngInvoice" localSheetId="17">'LIPANJ 25.'!#REF!</definedName>
    <definedName name="rngInvoice" localSheetId="29">'LIPANJ 26.'!#REF!</definedName>
    <definedName name="rngInvoice" localSheetId="9">LISTOPAD!#REF!</definedName>
    <definedName name="rngInvoice" localSheetId="21">'LISTOPAD 25.'!#REF!</definedName>
    <definedName name="rngInvoice" localSheetId="2">OŽUJAK!#REF!</definedName>
    <definedName name="rngInvoice" localSheetId="14">'OŽUJAK 25.'!#REF!</definedName>
    <definedName name="rngInvoice" localSheetId="26">'OŽUJAK 26.'!#REF!</definedName>
    <definedName name="rngInvoice" localSheetId="11">PROSINAC!#REF!</definedName>
    <definedName name="rngInvoice" localSheetId="23">'PROSINAC 25.'!#REF!</definedName>
    <definedName name="rngInvoice" localSheetId="8">RUJAN!#REF!</definedName>
    <definedName name="rngInvoice" localSheetId="20">'RUJAN 25.'!#REF!</definedName>
    <definedName name="rngInvoice" localSheetId="12">'SIJEČANJ 25.'!#REF!</definedName>
    <definedName name="rngInvoice" localSheetId="24">'SIJEČANJ 26.'!#REF!</definedName>
    <definedName name="rngInvoice" localSheetId="6">SRPANJ!#REF!</definedName>
    <definedName name="rngInvoice" localSheetId="18">'SRPANJ 25.'!#REF!</definedName>
    <definedName name="rngInvoice" localSheetId="10">STUDENI!#REF!</definedName>
    <definedName name="rngInvoice" localSheetId="22">'STUDENI 25.'!#REF!</definedName>
    <definedName name="rngInvoice" localSheetId="4">SVIBANJ!#REF!</definedName>
    <definedName name="rngInvoice" localSheetId="16">'SVIBANJ 25.'!#REF!</definedName>
    <definedName name="rngInvoice" localSheetId="28">'SVIBANJ 26.'!#REF!</definedName>
    <definedName name="rngInvoice" localSheetId="3">'TRAVANJ '!#REF!</definedName>
    <definedName name="rngInvoice" localSheetId="15">'TRAVANJ 25.'!#REF!</definedName>
    <definedName name="rngInvoice" localSheetId="27">'TRAVANJ 26.'!#REF!</definedName>
    <definedName name="rngInvoice" localSheetId="1">VELJAČA!#REF!</definedName>
    <definedName name="rngInvoice" localSheetId="13">'VELJAČA 25.'!#REF!</definedName>
    <definedName name="rngInvoice" localSheetId="25">'VELJAČA 26.'!#REF!</definedName>
    <definedName name="rngInvoice">'SIJEČANJ '!#REF!</definedName>
    <definedName name="TraženjeKupc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10" i="30" l="1"/>
  <c r="C9" i="30" a="1"/>
  <c r="C9" i="30" s="1"/>
  <c r="B9" i="30" a="1"/>
  <c r="B9" i="30" s="1"/>
  <c r="C8" i="30" a="1"/>
  <c r="C8" i="30" s="1"/>
  <c r="B8" i="30" a="1"/>
  <c r="B8" i="30" s="1"/>
  <c r="C7" i="30" a="1"/>
  <c r="C7" i="30" s="1"/>
  <c r="B7" i="30" a="1"/>
  <c r="B7" i="30" s="1"/>
  <c r="C6" i="30" a="1"/>
  <c r="C6" i="30" s="1"/>
  <c r="B6" i="30" a="1"/>
  <c r="B6" i="30" s="1"/>
  <c r="E10" i="29"/>
  <c r="C9" i="29" a="1"/>
  <c r="C9" i="29" s="1"/>
  <c r="B9" i="29" a="1"/>
  <c r="B9" i="29" s="1"/>
  <c r="C8" i="29" a="1"/>
  <c r="C8" i="29" s="1"/>
  <c r="B8" i="29" a="1"/>
  <c r="B8" i="29" s="1"/>
  <c r="C7" i="29" a="1"/>
  <c r="C7" i="29" s="1"/>
  <c r="B7" i="29" a="1"/>
  <c r="B7" i="29" s="1"/>
  <c r="C6" i="29" a="1"/>
  <c r="C6" i="29" s="1"/>
  <c r="B6" i="29" a="1"/>
  <c r="B6" i="29" s="1"/>
  <c r="E10" i="28"/>
  <c r="C9" i="28" a="1"/>
  <c r="C9" i="28" s="1"/>
  <c r="B9" i="28" a="1"/>
  <c r="B9" i="28" s="1"/>
  <c r="C8" i="28" a="1"/>
  <c r="C8" i="28" s="1"/>
  <c r="B8" i="28" a="1"/>
  <c r="B8" i="28" s="1"/>
  <c r="C7" i="28" a="1"/>
  <c r="C7" i="28" s="1"/>
  <c r="B7" i="28" a="1"/>
  <c r="B7" i="28" s="1"/>
  <c r="C6" i="28" a="1"/>
  <c r="C6" i="28" s="1"/>
  <c r="B6" i="28" a="1"/>
  <c r="B6" i="28" s="1"/>
  <c r="E10" i="27"/>
  <c r="C9" i="27" a="1"/>
  <c r="C9" i="27" s="1"/>
  <c r="B9" i="27" a="1"/>
  <c r="B9" i="27" s="1"/>
  <c r="C8" i="27" a="1"/>
  <c r="C8" i="27" s="1"/>
  <c r="B8" i="27" a="1"/>
  <c r="B8" i="27" s="1"/>
  <c r="C7" i="27" a="1"/>
  <c r="C7" i="27" s="1"/>
  <c r="B7" i="27" a="1"/>
  <c r="B7" i="27" s="1"/>
  <c r="C6" i="27" a="1"/>
  <c r="C6" i="27" s="1"/>
  <c r="B6" i="27" a="1"/>
  <c r="B6" i="27" s="1"/>
  <c r="E10" i="26"/>
  <c r="C9" i="26" a="1"/>
  <c r="C9" i="26" s="1"/>
  <c r="B9" i="26" a="1"/>
  <c r="B9" i="26" s="1"/>
  <c r="C8" i="26" a="1"/>
  <c r="C8" i="26" s="1"/>
  <c r="B8" i="26" a="1"/>
  <c r="B8" i="26" s="1"/>
  <c r="C7" i="26" a="1"/>
  <c r="C7" i="26" s="1"/>
  <c r="B7" i="26" a="1"/>
  <c r="B7" i="26" s="1"/>
  <c r="C6" i="26" a="1"/>
  <c r="C6" i="26" s="1"/>
  <c r="B6" i="26" a="1"/>
  <c r="B6" i="26" s="1"/>
  <c r="E10" i="25"/>
  <c r="C9" i="25" a="1"/>
  <c r="C9" i="25" s="1"/>
  <c r="B9" i="25" a="1"/>
  <c r="B9" i="25" s="1"/>
  <c r="C8" i="25" a="1"/>
  <c r="C8" i="25" s="1"/>
  <c r="B8" i="25" a="1"/>
  <c r="B8" i="25" s="1"/>
  <c r="C7" i="25" a="1"/>
  <c r="C7" i="25" s="1"/>
  <c r="B7" i="25" a="1"/>
  <c r="B7" i="25" s="1"/>
  <c r="C6" i="25" a="1"/>
  <c r="C6" i="25" s="1"/>
  <c r="B6" i="25" a="1"/>
  <c r="B6" i="25" s="1"/>
  <c r="E10" i="24"/>
  <c r="C9" i="24" a="1"/>
  <c r="C9" i="24" s="1"/>
  <c r="B9" i="24" a="1"/>
  <c r="B9" i="24" s="1"/>
  <c r="C8" i="24" a="1"/>
  <c r="C8" i="24" s="1"/>
  <c r="B8" i="24" a="1"/>
  <c r="B8" i="24" s="1"/>
  <c r="C7" i="24" a="1"/>
  <c r="C7" i="24" s="1"/>
  <c r="B7" i="24" a="1"/>
  <c r="B7" i="24" s="1"/>
  <c r="C6" i="24" a="1"/>
  <c r="C6" i="24" s="1"/>
  <c r="B6" i="24" a="1"/>
  <c r="B6" i="24" s="1"/>
  <c r="E10" i="23"/>
  <c r="C9" i="23" a="1"/>
  <c r="C9" i="23" s="1"/>
  <c r="B9" i="23" a="1"/>
  <c r="B9" i="23" s="1"/>
  <c r="C8" i="23" a="1"/>
  <c r="C8" i="23" s="1"/>
  <c r="B8" i="23" a="1"/>
  <c r="B8" i="23" s="1"/>
  <c r="C7" i="23" a="1"/>
  <c r="C7" i="23" s="1"/>
  <c r="B7" i="23" a="1"/>
  <c r="B7" i="23" s="1"/>
  <c r="C6" i="23" a="1"/>
  <c r="C6" i="23" s="1"/>
  <c r="B6" i="23" a="1"/>
  <c r="B6" i="23" s="1"/>
  <c r="E10" i="22"/>
  <c r="C9" i="22" a="1"/>
  <c r="C9" i="22" s="1"/>
  <c r="B9" i="22" a="1"/>
  <c r="B9" i="22" s="1"/>
  <c r="C8" i="22" a="1"/>
  <c r="C8" i="22" s="1"/>
  <c r="B8" i="22" a="1"/>
  <c r="B8" i="22" s="1"/>
  <c r="C7" i="22" a="1"/>
  <c r="C7" i="22" s="1"/>
  <c r="B7" i="22" a="1"/>
  <c r="B7" i="22" s="1"/>
  <c r="C6" i="22" a="1"/>
  <c r="C6" i="22" s="1"/>
  <c r="B6" i="22" a="1"/>
  <c r="B6" i="22" s="1"/>
  <c r="E10" i="21"/>
  <c r="C9" i="21" a="1"/>
  <c r="C9" i="21" s="1"/>
  <c r="B9" i="21" a="1"/>
  <c r="B9" i="21" s="1"/>
  <c r="C8" i="21" a="1"/>
  <c r="C8" i="21" s="1"/>
  <c r="B8" i="21" a="1"/>
  <c r="B8" i="21" s="1"/>
  <c r="C7" i="21" a="1"/>
  <c r="C7" i="21" s="1"/>
  <c r="B7" i="21" a="1"/>
  <c r="B7" i="21" s="1"/>
  <c r="C6" i="21" a="1"/>
  <c r="C6" i="21" s="1"/>
  <c r="B6" i="21" a="1"/>
  <c r="B6" i="21" s="1"/>
  <c r="E10" i="20"/>
  <c r="C9" i="20" a="1"/>
  <c r="C9" i="20" s="1"/>
  <c r="B9" i="20" a="1"/>
  <c r="B9" i="20" s="1"/>
  <c r="C8" i="20" a="1"/>
  <c r="C8" i="20" s="1"/>
  <c r="B8" i="20" a="1"/>
  <c r="B8" i="20" s="1"/>
  <c r="C7" i="20" a="1"/>
  <c r="C7" i="20" s="1"/>
  <c r="B7" i="20" a="1"/>
  <c r="B7" i="20" s="1"/>
  <c r="C6" i="20" a="1"/>
  <c r="C6" i="20" s="1"/>
  <c r="B6" i="20" a="1"/>
  <c r="B6" i="20" s="1"/>
  <c r="E10" i="19"/>
  <c r="C9" i="19" a="1"/>
  <c r="C9" i="19" s="1"/>
  <c r="B9" i="19" a="1"/>
  <c r="B9" i="19" s="1"/>
  <c r="C8" i="19" a="1"/>
  <c r="C8" i="19" s="1"/>
  <c r="B8" i="19" a="1"/>
  <c r="B8" i="19" s="1"/>
  <c r="C7" i="19" a="1"/>
  <c r="C7" i="19" s="1"/>
  <c r="B7" i="19" a="1"/>
  <c r="B7" i="19" s="1"/>
  <c r="C6" i="19" a="1"/>
  <c r="C6" i="19" s="1"/>
  <c r="B6" i="19" a="1"/>
  <c r="B6" i="19" s="1"/>
  <c r="E10" i="18"/>
  <c r="C9" i="18" a="1"/>
  <c r="C9" i="18" s="1"/>
  <c r="B9" i="18" a="1"/>
  <c r="B9" i="18" s="1"/>
  <c r="C8" i="18" a="1"/>
  <c r="C8" i="18" s="1"/>
  <c r="B8" i="18" a="1"/>
  <c r="B8" i="18" s="1"/>
  <c r="C7" i="18" a="1"/>
  <c r="C7" i="18" s="1"/>
  <c r="B7" i="18" a="1"/>
  <c r="B7" i="18" s="1"/>
  <c r="C6" i="18" a="1"/>
  <c r="C6" i="18" s="1"/>
  <c r="B6" i="18" a="1"/>
  <c r="B6" i="18" s="1"/>
  <c r="E10" i="17"/>
  <c r="C9" i="17" a="1"/>
  <c r="C9" i="17" s="1"/>
  <c r="B9" i="17" a="1"/>
  <c r="B9" i="17" s="1"/>
  <c r="C8" i="17" a="1"/>
  <c r="C8" i="17" s="1"/>
  <c r="B8" i="17" a="1"/>
  <c r="B8" i="17" s="1"/>
  <c r="C7" i="17" a="1"/>
  <c r="C7" i="17" s="1"/>
  <c r="B7" i="17" a="1"/>
  <c r="B7" i="17" s="1"/>
  <c r="C6" i="17" a="1"/>
  <c r="C6" i="17" s="1"/>
  <c r="B6" i="17" a="1"/>
  <c r="B6" i="17" s="1"/>
  <c r="E10" i="16"/>
  <c r="C9" i="16" a="1"/>
  <c r="C9" i="16" s="1"/>
  <c r="B9" i="16" a="1"/>
  <c r="B9" i="16" s="1"/>
  <c r="C8" i="16" a="1"/>
  <c r="C8" i="16" s="1"/>
  <c r="B8" i="16" a="1"/>
  <c r="B8" i="16" s="1"/>
  <c r="C7" i="16" a="1"/>
  <c r="C7" i="16" s="1"/>
  <c r="B7" i="16" a="1"/>
  <c r="B7" i="16" s="1"/>
  <c r="C6" i="16" a="1"/>
  <c r="C6" i="16" s="1"/>
  <c r="B6" i="16" a="1"/>
  <c r="B6" i="16" s="1"/>
  <c r="E10" i="15"/>
  <c r="C9" i="15" a="1"/>
  <c r="C9" i="15" s="1"/>
  <c r="B9" i="15" a="1"/>
  <c r="B9" i="15" s="1"/>
  <c r="C8" i="15" a="1"/>
  <c r="C8" i="15" s="1"/>
  <c r="B8" i="15" a="1"/>
  <c r="B8" i="15" s="1"/>
  <c r="C7" i="15" a="1"/>
  <c r="C7" i="15" s="1"/>
  <c r="B7" i="15" a="1"/>
  <c r="B7" i="15" s="1"/>
  <c r="C6" i="15" a="1"/>
  <c r="C6" i="15" s="1"/>
  <c r="B6" i="15" a="1"/>
  <c r="B6" i="15" s="1"/>
  <c r="E10" i="14"/>
  <c r="C9" i="14" a="1"/>
  <c r="C9" i="14" s="1"/>
  <c r="B9" i="14" a="1"/>
  <c r="B9" i="14" s="1"/>
  <c r="C8" i="14" a="1"/>
  <c r="C8" i="14" s="1"/>
  <c r="B8" i="14" a="1"/>
  <c r="B8" i="14" s="1"/>
  <c r="C7" i="14" a="1"/>
  <c r="C7" i="14" s="1"/>
  <c r="B7" i="14" a="1"/>
  <c r="B7" i="14" s="1"/>
  <c r="C6" i="14" a="1"/>
  <c r="C6" i="14" s="1"/>
  <c r="B6" i="14" a="1"/>
  <c r="B6" i="14" s="1"/>
  <c r="E10" i="13"/>
  <c r="C9" i="13" a="1"/>
  <c r="C9" i="13" s="1"/>
  <c r="B9" i="13" a="1"/>
  <c r="B9" i="13" s="1"/>
  <c r="C8" i="13" a="1"/>
  <c r="C8" i="13" s="1"/>
  <c r="B8" i="13" a="1"/>
  <c r="B8" i="13" s="1"/>
  <c r="C7" i="13" a="1"/>
  <c r="C7" i="13" s="1"/>
  <c r="B7" i="13" a="1"/>
  <c r="B7" i="13" s="1"/>
  <c r="C6" i="13" a="1"/>
  <c r="C6" i="13" s="1"/>
  <c r="B6" i="13" a="1"/>
  <c r="B6" i="13" s="1"/>
  <c r="E10" i="12"/>
  <c r="C9" i="12" a="1"/>
  <c r="C9" i="12" s="1"/>
  <c r="B9" i="12" a="1"/>
  <c r="B9" i="12" s="1"/>
  <c r="C8" i="12" a="1"/>
  <c r="C8" i="12" s="1"/>
  <c r="B8" i="12" a="1"/>
  <c r="B8" i="12" s="1"/>
  <c r="C7" i="12" a="1"/>
  <c r="C7" i="12" s="1"/>
  <c r="B7" i="12" a="1"/>
  <c r="B7" i="12" s="1"/>
  <c r="C6" i="12" a="1"/>
  <c r="C6" i="12" s="1"/>
  <c r="B6" i="12" a="1"/>
  <c r="B6" i="12" s="1"/>
  <c r="E10" i="11"/>
  <c r="C9" i="11" a="1"/>
  <c r="C9" i="11" s="1"/>
  <c r="B9" i="11" a="1"/>
  <c r="B9" i="11" s="1"/>
  <c r="C8" i="11" a="1"/>
  <c r="C8" i="11" s="1"/>
  <c r="B8" i="11" a="1"/>
  <c r="B8" i="11" s="1"/>
  <c r="C7" i="11" a="1"/>
  <c r="C7" i="11" s="1"/>
  <c r="B7" i="11" a="1"/>
  <c r="B7" i="11" s="1"/>
  <c r="C6" i="11" a="1"/>
  <c r="C6" i="11" s="1"/>
  <c r="B6" i="11" a="1"/>
  <c r="B6" i="11" s="1"/>
  <c r="E10" i="10"/>
  <c r="C9" i="10" a="1"/>
  <c r="C9" i="10" s="1"/>
  <c r="B9" i="10" a="1"/>
  <c r="B9" i="10" s="1"/>
  <c r="C8" i="10" a="1"/>
  <c r="C8" i="10" s="1"/>
  <c r="B8" i="10" a="1"/>
  <c r="B8" i="10" s="1"/>
  <c r="C7" i="10" a="1"/>
  <c r="C7" i="10" s="1"/>
  <c r="B7" i="10" a="1"/>
  <c r="B7" i="10" s="1"/>
  <c r="C6" i="10" a="1"/>
  <c r="C6" i="10" s="1"/>
  <c r="B6" i="10" a="1"/>
  <c r="B6" i="10" s="1"/>
  <c r="E10" i="9"/>
  <c r="C9" i="9" a="1"/>
  <c r="C9" i="9" s="1"/>
  <c r="B9" i="9" a="1"/>
  <c r="B9" i="9" s="1"/>
  <c r="C8" i="9" a="1"/>
  <c r="C8" i="9" s="1"/>
  <c r="B8" i="9" a="1"/>
  <c r="B8" i="9" s="1"/>
  <c r="C7" i="9" a="1"/>
  <c r="C7" i="9" s="1"/>
  <c r="B7" i="9" a="1"/>
  <c r="B7" i="9" s="1"/>
  <c r="C6" i="9" a="1"/>
  <c r="C6" i="9" s="1"/>
  <c r="B6" i="9" a="1"/>
  <c r="B6" i="9" s="1"/>
  <c r="E10" i="8"/>
  <c r="C9" i="8" a="1"/>
  <c r="C9" i="8" s="1"/>
  <c r="B9" i="8" a="1"/>
  <c r="B9" i="8" s="1"/>
  <c r="C8" i="8" a="1"/>
  <c r="C8" i="8" s="1"/>
  <c r="B8" i="8" a="1"/>
  <c r="B8" i="8" s="1"/>
  <c r="C7" i="8" a="1"/>
  <c r="C7" i="8" s="1"/>
  <c r="B7" i="8" a="1"/>
  <c r="B7" i="8" s="1"/>
  <c r="C6" i="8" a="1"/>
  <c r="C6" i="8" s="1"/>
  <c r="B6" i="8" a="1"/>
  <c r="B6" i="8" s="1"/>
  <c r="E10" i="7"/>
  <c r="C9" i="7" a="1"/>
  <c r="C9" i="7" s="1"/>
  <c r="B9" i="7" a="1"/>
  <c r="B9" i="7" s="1"/>
  <c r="C8" i="7" a="1"/>
  <c r="C8" i="7" s="1"/>
  <c r="B8" i="7" a="1"/>
  <c r="B8" i="7" s="1"/>
  <c r="C7" i="7" a="1"/>
  <c r="C7" i="7" s="1"/>
  <c r="B7" i="7" a="1"/>
  <c r="B7" i="7" s="1"/>
  <c r="C6" i="7" a="1"/>
  <c r="C6" i="7" s="1"/>
  <c r="B6" i="7" a="1"/>
  <c r="B6" i="7" s="1"/>
  <c r="E10" i="6"/>
  <c r="C9" i="6" a="1"/>
  <c r="C9" i="6" s="1"/>
  <c r="B9" i="6" a="1"/>
  <c r="B9" i="6" s="1"/>
  <c r="C8" i="6" a="1"/>
  <c r="C8" i="6" s="1"/>
  <c r="B8" i="6" a="1"/>
  <c r="B8" i="6" s="1"/>
  <c r="C7" i="6" a="1"/>
  <c r="C7" i="6" s="1"/>
  <c r="B7" i="6" a="1"/>
  <c r="B7" i="6" s="1"/>
  <c r="C6" i="6" a="1"/>
  <c r="C6" i="6" s="1"/>
  <c r="B6" i="6" a="1"/>
  <c r="B6" i="6" s="1"/>
  <c r="E10" i="5"/>
  <c r="C9" i="5" a="1"/>
  <c r="C9" i="5" s="1"/>
  <c r="B9" i="5" a="1"/>
  <c r="B9" i="5" s="1"/>
  <c r="C8" i="5" a="1"/>
  <c r="C8" i="5" s="1"/>
  <c r="B8" i="5" a="1"/>
  <c r="B8" i="5" s="1"/>
  <c r="C7" i="5" a="1"/>
  <c r="C7" i="5" s="1"/>
  <c r="B7" i="5" a="1"/>
  <c r="B7" i="5" s="1"/>
  <c r="C6" i="5" a="1"/>
  <c r="C6" i="5" s="1"/>
  <c r="B6" i="5" a="1"/>
  <c r="B6" i="5" s="1"/>
  <c r="E10" i="4"/>
  <c r="C9" i="4" a="1"/>
  <c r="C9" i="4" s="1"/>
  <c r="B9" i="4" a="1"/>
  <c r="B9" i="4" s="1"/>
  <c r="C8" i="4" a="1"/>
  <c r="C8" i="4" s="1"/>
  <c r="B8" i="4" a="1"/>
  <c r="B8" i="4" s="1"/>
  <c r="C7" i="4" a="1"/>
  <c r="C7" i="4" s="1"/>
  <c r="B7" i="4" a="1"/>
  <c r="B7" i="4" s="1"/>
  <c r="C6" i="4" a="1"/>
  <c r="C6" i="4" s="1"/>
  <c r="B6" i="4" a="1"/>
  <c r="B6" i="4" s="1"/>
  <c r="E10" i="3"/>
  <c r="C9" i="3" a="1"/>
  <c r="C9" i="3" s="1"/>
  <c r="B9" i="3" a="1"/>
  <c r="B9" i="3" s="1"/>
  <c r="C8" i="3" a="1"/>
  <c r="C8" i="3" s="1"/>
  <c r="B8" i="3" a="1"/>
  <c r="B8" i="3" s="1"/>
  <c r="C7" i="3" a="1"/>
  <c r="C7" i="3" s="1"/>
  <c r="B7" i="3" a="1"/>
  <c r="B7" i="3" s="1"/>
  <c r="C6" i="3" a="1"/>
  <c r="C6" i="3" s="1"/>
  <c r="B6" i="3" a="1"/>
  <c r="B6" i="3" s="1"/>
  <c r="E10" i="2"/>
  <c r="C9" i="2" a="1"/>
  <c r="C9" i="2" s="1"/>
  <c r="B9" i="2" a="1"/>
  <c r="B9" i="2" s="1"/>
  <c r="C8" i="2" a="1"/>
  <c r="C8" i="2" s="1"/>
  <c r="B8" i="2" a="1"/>
  <c r="B8" i="2" s="1"/>
  <c r="C7" i="2" a="1"/>
  <c r="C7" i="2" s="1"/>
  <c r="B7" i="2" a="1"/>
  <c r="B7" i="2" s="1"/>
  <c r="C6" i="2" a="1"/>
  <c r="C6" i="2" s="1"/>
  <c r="B6" i="2" a="1"/>
  <c r="B6" i="2" s="1"/>
  <c r="C7" i="1" a="1"/>
  <c r="C7" i="1" s="1"/>
  <c r="B7" i="1" a="1"/>
  <c r="B7" i="1" s="1"/>
  <c r="B6" i="1" a="1"/>
  <c r="B6" i="1" s="1"/>
  <c r="C6" i="1" a="1"/>
  <c r="C6" i="1" s="1"/>
  <c r="B9" i="1" l="1" a="1"/>
  <c r="B9" i="1" s="1"/>
  <c r="C9" i="1" a="1"/>
  <c r="C9" i="1" s="1"/>
  <c r="B8" i="1" a="1"/>
  <c r="B8" i="1" s="1"/>
  <c r="C8" i="1" a="1"/>
  <c r="C8" i="1" s="1"/>
  <c r="E10" i="1" l="1"/>
</calcChain>
</file>

<file path=xl/sharedStrings.xml><?xml version="1.0" encoding="utf-8"?>
<sst xmlns="http://schemas.openxmlformats.org/spreadsheetml/2006/main" count="548" uniqueCount="77">
  <si>
    <t>Siječanj 2024.g.</t>
  </si>
  <si>
    <t>Iznos</t>
  </si>
  <si>
    <t>ZAPOSLENICI</t>
  </si>
  <si>
    <t>UKUPNO</t>
  </si>
  <si>
    <t>Naziv primatelja</t>
  </si>
  <si>
    <t>OIB primatelja</t>
  </si>
  <si>
    <t>Sjedište primatelja</t>
  </si>
  <si>
    <t>Vrsta rashoda i izdatka</t>
  </si>
  <si>
    <t>3121 OSTALI RASHODI ZA ZAPOSLENE</t>
  </si>
  <si>
    <t>INFORMACIJA O TROŠENJU SREDSTAVA</t>
  </si>
  <si>
    <t>3111 BRUTO PLAĆE ZA REDOVAN RAD  ZA 12/23</t>
  </si>
  <si>
    <t>Naziv ustanove: Osnovna škola Ljudevita Modeca</t>
  </si>
  <si>
    <t>3132 DOPRINOSI NA PLAĆU</t>
  </si>
  <si>
    <t>3212 NAKNADE ZA PRIJEVOZ, ZA RAD NA TERENU I ODVOJENI ŽIVOT</t>
  </si>
  <si>
    <t>Veljača 2024.g.</t>
  </si>
  <si>
    <t>3111 BRUTO PLAĆE ZA REDOVAN RAD  ZA 1/24</t>
  </si>
  <si>
    <t>Naziv ustanove: Osnovna škola Ljudevita Modeca Križevci</t>
  </si>
  <si>
    <t>3111 BRUTO PLAĆE ZA REDOVAN RAD  ZA 2/24</t>
  </si>
  <si>
    <t>Ožujak 2024.g.</t>
  </si>
  <si>
    <t>TRAVANJ</t>
  </si>
  <si>
    <t>Travanj 2024.g.</t>
  </si>
  <si>
    <t>3111 BRUTO PLAĆE ZA REDOVAN RAD  ZA 3/24</t>
  </si>
  <si>
    <t>Svibanj 2024.g.</t>
  </si>
  <si>
    <t>3111 BRUTO PLAĆE ZA REDOVAN RAD  ZA 4/24</t>
  </si>
  <si>
    <t>Lipanj 2024.g.</t>
  </si>
  <si>
    <t>SVIBANJ</t>
  </si>
  <si>
    <t>LIPANJ</t>
  </si>
  <si>
    <t>3111 BRUTO PLAĆE ZA REDOVAN RAD  ZA 5/24</t>
  </si>
  <si>
    <t>Srpanj 2024.g.</t>
  </si>
  <si>
    <t>3111 BRUTO PLAĆE ZA REDOVAN RAD  ZA 6/24</t>
  </si>
  <si>
    <t>3111 BRUTO PLAĆE ZA REDOVAN RAD  ZA 7/24</t>
  </si>
  <si>
    <t>RUJAN 2024.g.</t>
  </si>
  <si>
    <t>3111 BRUTO PLAĆE ZA REDOVAN RAD  ZA 8/24</t>
  </si>
  <si>
    <t>KOLOVOZ 2024.g.</t>
  </si>
  <si>
    <t>LISTOPAD 2024.g.</t>
  </si>
  <si>
    <t>3111 BRUTO PLAĆE ZA REDOVAN RAD  ZA 9/24</t>
  </si>
  <si>
    <t>STUDENI 2024.g.</t>
  </si>
  <si>
    <t>3111 BRUTO PLAĆE ZA REDOVAN RAD  ZA 10/24</t>
  </si>
  <si>
    <t>3111 BRUTO PLAĆE ZA REDOVAN RAD  ZA 11/24</t>
  </si>
  <si>
    <t>PROSINAC 2024.g.</t>
  </si>
  <si>
    <t>SIJEČANJ 2025.g.</t>
  </si>
  <si>
    <t>3111 BRUTO PLAĆE ZA REDOVAN RAD  ZA 12/24</t>
  </si>
  <si>
    <t>VELJAČA 2025.g.</t>
  </si>
  <si>
    <t>3111 BRUTO PLAĆE ZA REDOVAN RAD  ZA 1/25</t>
  </si>
  <si>
    <t>OŽUJAK 2025.g.</t>
  </si>
  <si>
    <t>3111 BRUTO PLAĆE ZA REDOVAN RAD  ZA 2/25</t>
  </si>
  <si>
    <t>TRAVANJ 2025.g.</t>
  </si>
  <si>
    <t>3111 BRUTO PLAĆE ZA REDOVAN RAD  ZA 3/25</t>
  </si>
  <si>
    <t>SVIBANJ 2025.g.</t>
  </si>
  <si>
    <t>3111 BRUTO PLAĆE ZA REDOVAN RAD  ZA 4/25</t>
  </si>
  <si>
    <t>3111 BRUTO PLAĆE ZA REDOVAN RAD  ZA 5/25</t>
  </si>
  <si>
    <t>LIPANJ 2025.g.</t>
  </si>
  <si>
    <t>SRPANJ 2025.g.</t>
  </si>
  <si>
    <t>3111 BRUTO PLAĆE ZA REDOVAN RAD  ZA 6/25</t>
  </si>
  <si>
    <t>KOLOVOZ 2025.g.</t>
  </si>
  <si>
    <t>3111 BRUTO PLAĆE ZA REDOVAN RAD  ZA 7/25</t>
  </si>
  <si>
    <t>RUJAN 2025.g.</t>
  </si>
  <si>
    <t>3111 BRUTO PLAĆE ZA REDOVAN RAD  ZA 8/25</t>
  </si>
  <si>
    <t>LISTOPAD 2025.g.</t>
  </si>
  <si>
    <t>3111 BRUTO PLAĆE ZA REDOVAN RAD  ZA 9/25</t>
  </si>
  <si>
    <t>STUDENI 2025.g.</t>
  </si>
  <si>
    <t>3111 BRUTO PLAĆE ZA REDOVAN RAD  ZA 10/25</t>
  </si>
  <si>
    <t>PROSINAC 2025.g.</t>
  </si>
  <si>
    <t>3111 BRUTO PLAĆE ZA REDOVAN RAD  ZA 11/25</t>
  </si>
  <si>
    <t>SIJEČANJ 2026.g.</t>
  </si>
  <si>
    <t>3111 BRUTO PLAĆE ZA REDOVAN RAD  ZA 12/25</t>
  </si>
  <si>
    <t>VELJAČA 2026.g.</t>
  </si>
  <si>
    <t>3111 BRUTO PLAĆE ZA REDOVAN RAD  ZA 1/26</t>
  </si>
  <si>
    <t>OŽUJAK 2026.g.</t>
  </si>
  <si>
    <t>3111 BRUTO PLAĆE ZA REDOVAN RAD  ZA 2/26</t>
  </si>
  <si>
    <t>3295 NAKN.ZBOG NEISPUNJENJA OBVEZE KVOTNOG ZAPOŠLJAVANJA OSOBA S INVALIDITETOM</t>
  </si>
  <si>
    <t>TRAVANJ 2026.g.</t>
  </si>
  <si>
    <t>3111 BRUTO PLAĆE ZA REDOVAN RAD  ZA 3/26</t>
  </si>
  <si>
    <t>SVIBANJ 2026.g.</t>
  </si>
  <si>
    <t>3111 BRUTO PLAĆE ZA REDOVAN RAD  ZA 4/26</t>
  </si>
  <si>
    <t>3111 BRUTO PLAĆE ZA REDOVAN RAD  ZA 5/26</t>
  </si>
  <si>
    <t>LIPANJ 2026.g.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</si>
</sst>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164" formatCode="_-* #,##0\ &quot;kn&quot;_-;\-* #,##0\ &quot;kn&quot;_-;_-* &quot;-&quot;\ &quot;kn&quot;_-;_-@_-"/>
    <numFmt numFmtId="165" formatCode="_-* #,##0.00\ &quot;kn&quot;_-;\-* #,##0.00\ &quot;kn&quot;_-;_-* &quot;-&quot;??\ &quot;kn&quot;_-;_-@_-"/>
    <numFmt numFmtId="166" formatCode="_-* #,##0.00\ _k_n_-;\-* #,##0.00\ _k_n_-;_-* &quot;-&quot;??\ _k_n_-;_-@_-"/>
    <numFmt numFmtId="167" formatCode="_(* #,##0_);_(* \(#,##0\);_(* &quot;-&quot;_);_(@_)"/>
    <numFmt numFmtId="168" formatCode="_(* #,##0.00_);_(* \(#,##0.00\);_(* &quot;-&quot;??_);_(@_)"/>
  </numFmts>
  <fonts count="29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b/>
      <sz val="10"/>
      <name val="Calibri"/>
      <family val="2"/>
      <charset val="238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00"/>
        <bgColor indexed="64"/>
      </patternFill>
    </fill>
  </fills>
  <borders count="8">
    <border>
      <left/>
      <right/>
      <top/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2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1" applyNumberFormat="0" applyAlignment="0" applyProtection="0"/>
    <xf numFmtId="0" fontId="15" fillId="0" borderId="0" applyFill="0" applyBorder="0" applyProtection="0">
      <alignment horizontal="left" vertical="center"/>
    </xf>
    <xf numFmtId="168" fontId="16" fillId="0" borderId="0" applyFont="0" applyFill="0" applyBorder="0" applyAlignment="0" applyProtection="0"/>
    <xf numFmtId="167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3" applyNumberFormat="0" applyAlignment="0" applyProtection="0"/>
    <xf numFmtId="0" fontId="21" fillId="10" borderId="4" applyNumberFormat="0" applyAlignment="0" applyProtection="0"/>
    <xf numFmtId="0" fontId="22" fillId="10" borderId="3" applyNumberFormat="0" applyAlignment="0" applyProtection="0"/>
    <xf numFmtId="0" fontId="23" fillId="0" borderId="5" applyNumberFormat="0" applyFill="0" applyAlignment="0" applyProtection="0"/>
    <xf numFmtId="0" fontId="24" fillId="11" borderId="6" applyNumberFormat="0" applyAlignment="0" applyProtection="0"/>
    <xf numFmtId="0" fontId="16" fillId="12" borderId="7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51">
    <xf numFmtId="0" fontId="0" fillId="0" borderId="0" xfId="0">
      <alignment vertical="top" wrapText="1"/>
    </xf>
    <xf numFmtId="0" fontId="3" fillId="0" borderId="0" xfId="0" applyFont="1">
      <alignment vertical="top" wrapText="1"/>
    </xf>
    <xf numFmtId="0" fontId="3" fillId="0" borderId="0" xfId="0" applyFont="1" applyAlignment="1">
      <alignment vertical="center"/>
    </xf>
    <xf numFmtId="0" fontId="6" fillId="4" borderId="2" xfId="6" applyAlignment="1" applyProtection="1">
      <alignment vertical="top" wrapText="1"/>
    </xf>
    <xf numFmtId="165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0" fontId="3" fillId="0" borderId="0" xfId="0" applyFont="1" applyAlignment="1">
      <alignment horizontal="center" vertical="top" wrapText="1"/>
    </xf>
    <xf numFmtId="0" fontId="5" fillId="0" borderId="0" xfId="0" applyFont="1" applyBorder="1" applyAlignment="1">
      <alignment horizontal="center" vertical="center"/>
    </xf>
    <xf numFmtId="165" fontId="0" fillId="2" borderId="0" xfId="0" applyNumberFormat="1" applyFill="1" applyBorder="1" applyAlignment="1">
      <alignment horizontal="center" vertical="center" wrapText="1"/>
    </xf>
    <xf numFmtId="166" fontId="0" fillId="0" borderId="0" xfId="0" applyNumberFormat="1" applyFill="1" applyBorder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0" fillId="2" borderId="0" xfId="0" applyNumberFormat="1" applyFill="1" applyAlignment="1">
      <alignment horizontal="center" vertical="center"/>
    </xf>
    <xf numFmtId="0" fontId="26" fillId="2" borderId="0" xfId="0" applyNumberFormat="1" applyFont="1" applyFill="1" applyBorder="1" applyAlignment="1">
      <alignment horizontal="center" vertical="center"/>
    </xf>
    <xf numFmtId="165" fontId="26" fillId="2" borderId="0" xfId="0" applyNumberFormat="1" applyFont="1" applyFill="1" applyBorder="1" applyAlignment="1">
      <alignment horizontal="center" vertical="center"/>
    </xf>
    <xf numFmtId="166" fontId="26" fillId="0" borderId="0" xfId="0" applyNumberFormat="1" applyFont="1" applyFill="1" applyBorder="1" applyAlignment="1">
      <alignment horizontal="center" vertical="center"/>
    </xf>
    <xf numFmtId="0" fontId="28" fillId="0" borderId="0" xfId="0" applyFont="1" applyAlignment="1">
      <alignment vertical="center"/>
    </xf>
    <xf numFmtId="0" fontId="3" fillId="2" borderId="0" xfId="0" applyFont="1" applyFill="1">
      <alignment vertical="top" wrapText="1"/>
    </xf>
    <xf numFmtId="0" fontId="3" fillId="2" borderId="0" xfId="0" applyFont="1" applyFill="1" applyAlignment="1">
      <alignment vertical="center"/>
    </xf>
    <xf numFmtId="0" fontId="28" fillId="2" borderId="0" xfId="0" applyFont="1" applyFill="1" applyAlignment="1">
      <alignment vertical="center"/>
    </xf>
    <xf numFmtId="0" fontId="27" fillId="35" borderId="0" xfId="2" applyFont="1" applyFill="1" applyBorder="1" applyAlignment="1" applyProtection="1">
      <alignment horizontal="center" vertical="center"/>
    </xf>
    <xf numFmtId="0" fontId="5" fillId="35" borderId="0" xfId="0" applyFont="1" applyFill="1" applyBorder="1" applyAlignment="1">
      <alignment horizontal="center" vertical="center"/>
    </xf>
    <xf numFmtId="0" fontId="3" fillId="35" borderId="0" xfId="0" applyFont="1" applyFill="1">
      <alignment vertical="top" wrapText="1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35" borderId="0" xfId="2" applyFont="1" applyFill="1" applyBorder="1" applyAlignment="1" applyProtection="1">
      <alignment horizontal="center" vertical="center"/>
    </xf>
    <xf numFmtId="0" fontId="6" fillId="4" borderId="2" xfId="6" applyAlignment="1" applyProtection="1">
      <alignment horizontal="center" vertical="center" wrapText="1"/>
    </xf>
    <xf numFmtId="0" fontId="27" fillId="0" borderId="0" xfId="2" applyFont="1" applyBorder="1" applyAlignment="1" applyProtection="1">
      <alignment horizontal="center" vertical="center"/>
    </xf>
  </cellXfs>
  <cellStyles count="49">
    <cellStyle name="20% - Accent1" xfId="27" builtinId="30" customBuiltin="1"/>
    <cellStyle name="20% - Accent2" xfId="30" builtinId="34" customBuiltin="1"/>
    <cellStyle name="20% - Accent3" xfId="34" builtinId="38" customBuiltin="1"/>
    <cellStyle name="20% - Accent4" xfId="38" builtinId="42" customBuiltin="1"/>
    <cellStyle name="20% - Accent5" xfId="42" builtinId="46" customBuiltin="1"/>
    <cellStyle name="20% - Accent6" xfId="46" builtinId="50" customBuiltin="1"/>
    <cellStyle name="40% - Accent1" xfId="28" builtinId="31" customBuiltin="1"/>
    <cellStyle name="40% - Accent2" xfId="31" builtinId="35" customBuiltin="1"/>
    <cellStyle name="40% - Accent3" xfId="35" builtinId="39" customBuiltin="1"/>
    <cellStyle name="40% - Accent4" xfId="39" builtinId="43" customBuiltin="1"/>
    <cellStyle name="40% - Accent5" xfId="43" builtinId="47" customBuiltin="1"/>
    <cellStyle name="40% - Accent6" xfId="47" builtinId="51" customBuiltin="1"/>
    <cellStyle name="60% - Accent1" xfId="7" builtinId="32" customBuiltin="1"/>
    <cellStyle name="60% - Accent2" xfId="32" builtinId="36" customBuiltin="1"/>
    <cellStyle name="60% - Accent3" xfId="36" builtinId="40" customBuiltin="1"/>
    <cellStyle name="60% - Accent4" xfId="40" builtinId="44" customBuiltin="1"/>
    <cellStyle name="60% - Accent5" xfId="44" builtinId="48" customBuiltin="1"/>
    <cellStyle name="60% - Accent6" xfId="48" builtinId="52" customBuiltin="1"/>
    <cellStyle name="Accent1" xfId="26" builtinId="29" customBuiltin="1"/>
    <cellStyle name="Accent2" xfId="29" builtinId="33" customBuiltin="1"/>
    <cellStyle name="Accent3" xfId="33" builtinId="37" customBuiltin="1"/>
    <cellStyle name="Accent4" xfId="37" builtinId="41" customBuiltin="1"/>
    <cellStyle name="Accent5" xfId="41" builtinId="45" customBuiltin="1"/>
    <cellStyle name="Accent6" xfId="45" builtinId="49" customBuiltin="1"/>
    <cellStyle name="Bad" xfId="18" builtinId="27" customBuiltin="1"/>
    <cellStyle name="Calculation" xfId="22" builtinId="22" customBuiltin="1"/>
    <cellStyle name="Check Cell" xfId="24" builtinId="23" customBuiltin="1"/>
    <cellStyle name="Comma" xfId="13" builtinId="3" customBuiltin="1"/>
    <cellStyle name="Comma [0]" xfId="14" builtinId="6" customBuiltin="1"/>
    <cellStyle name="Currency" xfId="15" builtinId="4" customBuiltin="1"/>
    <cellStyle name="Currency [0]" xfId="16" builtinId="7" customBuiltin="1"/>
    <cellStyle name="Explanatory Text" xfId="10" builtinId="53" customBuiltin="1"/>
    <cellStyle name="Followed Hyperlink" xfId="5" builtinId="9" customBuiltin="1"/>
    <cellStyle name="Good" xfId="17" builtinId="26" customBuiltin="1"/>
    <cellStyle name="Heading 1" xfId="2" builtinId="16" customBuiltin="1"/>
    <cellStyle name="Heading 2" xfId="3" builtinId="17" customBuiltin="1"/>
    <cellStyle name="Heading 3" xfId="8" builtinId="18" customBuiltin="1"/>
    <cellStyle name="Heading 4" xfId="12" builtinId="19" customBuiltin="1"/>
    <cellStyle name="Hyperlink" xfId="1" builtinId="8" customBuiltin="1"/>
    <cellStyle name="Input" xfId="20" builtinId="20" customBuiltin="1"/>
    <cellStyle name="Linked Cell" xfId="23" builtinId="24" customBuiltin="1"/>
    <cellStyle name="Neutral" xfId="19" builtinId="28" customBuiltin="1"/>
    <cellStyle name="Normal" xfId="0" builtinId="0" customBuiltin="1"/>
    <cellStyle name="Note" xfId="25" builtinId="10" customBuiltin="1"/>
    <cellStyle name="Output" xfId="21" builtinId="21" customBuiltin="1"/>
    <cellStyle name="Percent" xfId="4" builtinId="5" customBuiltin="1"/>
    <cellStyle name="Title" xfId="6" builtinId="15" customBuiltin="1"/>
    <cellStyle name="Total" xfId="11" builtinId="25" customBuiltin="1"/>
    <cellStyle name="Warning Text" xfId="9" builtinId="11" customBuiltin="1"/>
  </cellStyles>
  <dxfs count="487"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6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6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6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6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6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6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6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6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6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6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6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6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6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6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6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6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6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6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6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6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6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6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6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6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6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6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6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6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6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6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00000000-0011-0000-FFFF-FFFF00000000}">
      <tableStyleElement type="wholeTable" dxfId="486"/>
      <tableStyleElement type="headerRow" dxfId="485"/>
      <tableStyleElement type="totalRow" dxfId="484"/>
      <tableStyleElement type="firstColumn" dxfId="483"/>
      <tableStyleElement type="lastColumn" dxfId="482"/>
      <tableStyleElement type="firstRowStripe" dxfId="481"/>
      <tableStyleElement type="firstColumnStripe" dxfId="480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microsoft.com/office/2017/10/relationships/person" Target="persons/person.xml"/><Relationship Id="rId8" Type="http://schemas.openxmlformats.org/officeDocument/2006/relationships/worksheet" Target="worksheets/sheet8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0000000}" name="FakturaProjekta" displayName="FakturaProjekta" ref="A4:E10" dataDxfId="475" totalsRowDxfId="474">
  <autoFilter ref="A4:E10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00000000-0010-0000-0000-000007000000}" name="Naziv primatelja" dataDxfId="473" totalsRowDxfId="472">
      <calculatedColumnFormula array="1">IFERROR(INDEX(#REF!,SMALL(IF(#REF!=rngInvoice,ROW(#REF!)-ROW(#REF!)), ROW(1:1)), MATCH($A$4,#REF!, 0)),"")</calculatedColumnFormula>
    </tableColumn>
    <tableColumn id="8" xr3:uid="{00000000-0010-0000-0000-000008000000}" name="OIB primatelja" dataDxfId="471" totalsRowDxfId="470">
      <calculatedColumnFormula array="1">IFERROR(INDEX(#REF!,SMALL(IF(#REF!=rngInvoice,ROW(#REF!)-ROW(#REF!)), ROW(1:1)), MATCH($B$4,#REF!, 0)),"")</calculatedColumnFormula>
    </tableColumn>
    <tableColumn id="10" xr3:uid="{00000000-0010-0000-0000-00000A000000}" name="Sjedište primatelja" dataDxfId="469" totalsRowDxfId="468">
      <calculatedColumnFormula array="1">IFERROR(INDEX(#REF!,SMALL(IF(#REF!=rngInvoice,ROW(#REF!)-ROW(#REF!)), ROW(1:1)), MATCH($C$4,#REF!, 0)),"")</calculatedColumnFormula>
    </tableColumn>
    <tableColumn id="3" xr3:uid="{55D21C7C-6279-4D2D-93FD-FD49CFDDB8EA}" name="Vrsta rashoda i izdatka" dataDxfId="467" totalsRowDxfId="466"/>
    <tableColumn id="11" xr3:uid="{00000000-0010-0000-0000-00000B000000}" name="Iznos" totalsRowFunction="count" dataDxfId="465" totalsRowDxfId="464">
      <calculatedColumnFormula>IFERROR((A5*B5)-C5,"")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1F3E62AB-65CC-47DC-A878-EAC3C4F7C6DE}" name="FakturaProjekta23467891011" displayName="FakturaProjekta23467891011" ref="A4:E10" dataDxfId="331" totalsRowDxfId="330">
  <autoFilter ref="A4:E10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82D81FF9-FC3B-4FAD-A362-AC4B7D6CA82F}" name="Naziv primatelja" dataDxfId="329" totalsRowDxfId="328">
      <calculatedColumnFormula array="1">IFERROR(INDEX(#REF!,SMALL(IF(#REF!=rngInvoice,ROW(#REF!)-ROW(#REF!)), ROW(1:1)), MATCH($A$4,#REF!, 0)),"")</calculatedColumnFormula>
    </tableColumn>
    <tableColumn id="8" xr3:uid="{69DCA722-1016-4F40-A5E2-2579BBE96218}" name="OIB primatelja" dataDxfId="327" totalsRowDxfId="326">
      <calculatedColumnFormula array="1">IFERROR(INDEX(#REF!,SMALL(IF(#REF!=rngInvoice,ROW(#REF!)-ROW(#REF!)), ROW(1:1)), MATCH($B$4,#REF!, 0)),"")</calculatedColumnFormula>
    </tableColumn>
    <tableColumn id="10" xr3:uid="{1F5E512E-72A8-42DE-9B5E-FE08413D6D26}" name="Sjedište primatelja" dataDxfId="325" totalsRowDxfId="324">
      <calculatedColumnFormula array="1">IFERROR(INDEX(#REF!,SMALL(IF(#REF!=rngInvoice,ROW(#REF!)-ROW(#REF!)), ROW(1:1)), MATCH($C$4,#REF!, 0)),"")</calculatedColumnFormula>
    </tableColumn>
    <tableColumn id="3" xr3:uid="{4629B5C9-27E5-4FE9-88ED-9C89C379F28B}" name="Vrsta rashoda i izdatka" dataDxfId="323" totalsRowDxfId="322"/>
    <tableColumn id="11" xr3:uid="{9F79BE53-88B9-4169-AA9B-7D453EE3A9B1}" name="Iznos" totalsRowFunction="count" dataDxfId="321" totalsRowDxfId="320">
      <calculatedColumnFormula>IFERROR((A5*B5)-C5,"")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2757CD1E-8BB0-415E-B173-B0DE20450399}" name="FakturaProjekta2346789101112" displayName="FakturaProjekta2346789101112" ref="A4:E10" dataDxfId="315" totalsRowDxfId="314">
  <autoFilter ref="A4:E10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E5161395-A03C-4B1C-84D7-9BC24C61E39B}" name="Naziv primatelja" dataDxfId="313" totalsRowDxfId="312">
      <calculatedColumnFormula array="1">IFERROR(INDEX(#REF!,SMALL(IF(#REF!=rngInvoice,ROW(#REF!)-ROW(#REF!)), ROW(1:1)), MATCH($A$4,#REF!, 0)),"")</calculatedColumnFormula>
    </tableColumn>
    <tableColumn id="8" xr3:uid="{1A136F6D-1EEB-44F9-A3A7-C85E2F9F6693}" name="OIB primatelja" dataDxfId="311" totalsRowDxfId="310">
      <calculatedColumnFormula array="1">IFERROR(INDEX(#REF!,SMALL(IF(#REF!=rngInvoice,ROW(#REF!)-ROW(#REF!)), ROW(1:1)), MATCH($B$4,#REF!, 0)),"")</calculatedColumnFormula>
    </tableColumn>
    <tableColumn id="10" xr3:uid="{B8D11F7C-B0D2-4437-89FC-37F0E18833C0}" name="Sjedište primatelja" dataDxfId="309" totalsRowDxfId="308">
      <calculatedColumnFormula array="1">IFERROR(INDEX(#REF!,SMALL(IF(#REF!=rngInvoice,ROW(#REF!)-ROW(#REF!)), ROW(1:1)), MATCH($C$4,#REF!, 0)),"")</calculatedColumnFormula>
    </tableColumn>
    <tableColumn id="3" xr3:uid="{CC375413-563F-4BEC-964E-D20601605D0F}" name="Vrsta rashoda i izdatka" dataDxfId="307" totalsRowDxfId="306"/>
    <tableColumn id="11" xr3:uid="{8BEF5FF8-378A-48A1-9B38-D2A880C76F64}" name="Iznos" totalsRowFunction="count" dataDxfId="305" totalsRowDxfId="304">
      <calculatedColumnFormula>IFERROR((A5*B5)-C5,"")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23EA1533-D54E-478E-B42B-CBE46915C2BF}" name="FakturaProjekta234678910111213" displayName="FakturaProjekta234678910111213" ref="A4:E10" dataDxfId="299" totalsRowDxfId="298">
  <autoFilter ref="A4:E10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E816327A-1BDA-4E6B-8851-CA50E3722AE0}" name="Naziv primatelja" dataDxfId="297" totalsRowDxfId="296">
      <calculatedColumnFormula array="1">IFERROR(INDEX(#REF!,SMALL(IF(#REF!=rngInvoice,ROW(#REF!)-ROW(#REF!)), ROW(1:1)), MATCH($A$4,#REF!, 0)),"")</calculatedColumnFormula>
    </tableColumn>
    <tableColumn id="8" xr3:uid="{B69A74C9-443F-4F34-8934-26BBA237ED5B}" name="OIB primatelja" dataDxfId="295" totalsRowDxfId="294">
      <calculatedColumnFormula array="1">IFERROR(INDEX(#REF!,SMALL(IF(#REF!=rngInvoice,ROW(#REF!)-ROW(#REF!)), ROW(1:1)), MATCH($B$4,#REF!, 0)),"")</calculatedColumnFormula>
    </tableColumn>
    <tableColumn id="10" xr3:uid="{488F1A25-DEB9-498F-89D9-B054C2171FFD}" name="Sjedište primatelja" dataDxfId="293" totalsRowDxfId="292">
      <calculatedColumnFormula array="1">IFERROR(INDEX(#REF!,SMALL(IF(#REF!=rngInvoice,ROW(#REF!)-ROW(#REF!)), ROW(1:1)), MATCH($C$4,#REF!, 0)),"")</calculatedColumnFormula>
    </tableColumn>
    <tableColumn id="3" xr3:uid="{F8234A3D-37C1-4CF1-8144-891797510284}" name="Vrsta rashoda i izdatka" dataDxfId="291" totalsRowDxfId="290"/>
    <tableColumn id="11" xr3:uid="{822A23C6-2E41-4DE5-A6AB-F4A42597BA66}" name="Iznos" totalsRowFunction="count" dataDxfId="289" totalsRowDxfId="288">
      <calculatedColumnFormula>IFERROR((A5*B5)-C5,"")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758F9252-9F06-4D88-8433-FA29A6D03DD4}" name="FakturaProjekta23467891011121314" displayName="FakturaProjekta23467891011121314" ref="A4:E10" dataDxfId="283" totalsRowDxfId="282">
  <autoFilter ref="A4:E10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7DD70039-433F-4983-865A-38728F628851}" name="Naziv primatelja" dataDxfId="281" totalsRowDxfId="280">
      <calculatedColumnFormula array="1">IFERROR(INDEX(#REF!,SMALL(IF(#REF!=rngInvoice,ROW(#REF!)-ROW(#REF!)), ROW(1:1)), MATCH($A$4,#REF!, 0)),"")</calculatedColumnFormula>
    </tableColumn>
    <tableColumn id="8" xr3:uid="{CEE67EB8-999B-4859-85BE-0F89E897E65E}" name="OIB primatelja" dataDxfId="279" totalsRowDxfId="278">
      <calculatedColumnFormula array="1">IFERROR(INDEX(#REF!,SMALL(IF(#REF!=rngInvoice,ROW(#REF!)-ROW(#REF!)), ROW(1:1)), MATCH($B$4,#REF!, 0)),"")</calculatedColumnFormula>
    </tableColumn>
    <tableColumn id="10" xr3:uid="{9BA752F6-3C6A-43A2-9C0E-36D7DA851BA4}" name="Sjedište primatelja" dataDxfId="277" totalsRowDxfId="276">
      <calculatedColumnFormula array="1">IFERROR(INDEX(#REF!,SMALL(IF(#REF!=rngInvoice,ROW(#REF!)-ROW(#REF!)), ROW(1:1)), MATCH($C$4,#REF!, 0)),"")</calculatedColumnFormula>
    </tableColumn>
    <tableColumn id="3" xr3:uid="{3607F6B6-E5EF-430E-8711-89B1357EEE90}" name="Vrsta rashoda i izdatka" dataDxfId="275" totalsRowDxfId="274"/>
    <tableColumn id="11" xr3:uid="{279E756A-1BDC-4E3E-8CFF-ADA6BC751CEE}" name="Iznos" totalsRowFunction="count" dataDxfId="273" totalsRowDxfId="272">
      <calculatedColumnFormula>IFERROR((A5*B5)-C5,"")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7DE6B7AD-F400-4262-9C23-7C79AFF6DC08}" name="FakturaProjekta2346789101112131415" displayName="FakturaProjekta2346789101112131415" ref="A4:E10" dataDxfId="267" totalsRowDxfId="266">
  <autoFilter ref="A4:E10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00F7EEA7-B1DC-4528-8DAF-2CB06FA42580}" name="Naziv primatelja" dataDxfId="265" totalsRowDxfId="264">
      <calculatedColumnFormula array="1">IFERROR(INDEX(#REF!,SMALL(IF(#REF!=rngInvoice,ROW(#REF!)-ROW(#REF!)), ROW(1:1)), MATCH($A$4,#REF!, 0)),"")</calculatedColumnFormula>
    </tableColumn>
    <tableColumn id="8" xr3:uid="{760BD848-479C-4522-9702-A7722BB0F15B}" name="OIB primatelja" dataDxfId="263" totalsRowDxfId="262">
      <calculatedColumnFormula array="1">IFERROR(INDEX(#REF!,SMALL(IF(#REF!=rngInvoice,ROW(#REF!)-ROW(#REF!)), ROW(1:1)), MATCH($B$4,#REF!, 0)),"")</calculatedColumnFormula>
    </tableColumn>
    <tableColumn id="10" xr3:uid="{0A0A13B1-6447-4967-BF63-8E2EEAF6D40D}" name="Sjedište primatelja" dataDxfId="261" totalsRowDxfId="260">
      <calculatedColumnFormula array="1">IFERROR(INDEX(#REF!,SMALL(IF(#REF!=rngInvoice,ROW(#REF!)-ROW(#REF!)), ROW(1:1)), MATCH($C$4,#REF!, 0)),"")</calculatedColumnFormula>
    </tableColumn>
    <tableColumn id="3" xr3:uid="{B34239C0-599E-4325-A821-4ED0E45AE709}" name="Vrsta rashoda i izdatka" dataDxfId="259" totalsRowDxfId="258"/>
    <tableColumn id="11" xr3:uid="{20A91E4D-F4FE-4E1C-96C7-126DCD69C759}" name="Iznos" totalsRowFunction="count" dataDxfId="257" totalsRowDxfId="256">
      <calculatedColumnFormula>IFERROR((A5*B5)-C5,"")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66F6D79F-2932-4259-8D91-5C91DEF29F22}" name="FakturaProjekta234678910111213141516" displayName="FakturaProjekta234678910111213141516" ref="A4:E10" dataDxfId="251" totalsRowDxfId="250">
  <autoFilter ref="A4:E10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896AA3D3-A1A4-47FD-B471-3742437965E6}" name="Naziv primatelja" dataDxfId="249" totalsRowDxfId="248">
      <calculatedColumnFormula array="1">IFERROR(INDEX(#REF!,SMALL(IF(#REF!=rngInvoice,ROW(#REF!)-ROW(#REF!)), ROW(1:1)), MATCH($A$4,#REF!, 0)),"")</calculatedColumnFormula>
    </tableColumn>
    <tableColumn id="8" xr3:uid="{6CFB7FFC-3AF8-4BBD-ADF4-7F52D11497D3}" name="OIB primatelja" dataDxfId="247" totalsRowDxfId="246">
      <calculatedColumnFormula array="1">IFERROR(INDEX(#REF!,SMALL(IF(#REF!=rngInvoice,ROW(#REF!)-ROW(#REF!)), ROW(1:1)), MATCH($B$4,#REF!, 0)),"")</calculatedColumnFormula>
    </tableColumn>
    <tableColumn id="10" xr3:uid="{99CD089E-9466-4104-874E-D6C1BD59F752}" name="Sjedište primatelja" dataDxfId="245" totalsRowDxfId="244">
      <calculatedColumnFormula array="1">IFERROR(INDEX(#REF!,SMALL(IF(#REF!=rngInvoice,ROW(#REF!)-ROW(#REF!)), ROW(1:1)), MATCH($C$4,#REF!, 0)),"")</calculatedColumnFormula>
    </tableColumn>
    <tableColumn id="3" xr3:uid="{4603A6AF-0036-4134-A072-8E92A324B072}" name="Vrsta rashoda i izdatka" dataDxfId="243" totalsRowDxfId="242"/>
    <tableColumn id="11" xr3:uid="{7E89B3A6-704C-472F-A29E-3C12B04F2E4C}" name="Iznos" totalsRowFunction="count" dataDxfId="241" totalsRowDxfId="240">
      <calculatedColumnFormula>IFERROR((A5*B5)-C5,"")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63E7CE8B-F690-4EED-85B2-D6E77414FD63}" name="FakturaProjekta23467891011121314151617" displayName="FakturaProjekta23467891011121314151617" ref="A4:E10" dataDxfId="235" totalsRowDxfId="234">
  <autoFilter ref="A4:E10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5B266A6D-92F9-4E60-94F8-5784799B2853}" name="Naziv primatelja" dataDxfId="233" totalsRowDxfId="232">
      <calculatedColumnFormula array="1">IFERROR(INDEX(#REF!,SMALL(IF(#REF!=rngInvoice,ROW(#REF!)-ROW(#REF!)), ROW(1:1)), MATCH($A$4,#REF!, 0)),"")</calculatedColumnFormula>
    </tableColumn>
    <tableColumn id="8" xr3:uid="{B91A4D06-9CDC-4D3C-B697-AD13C8688456}" name="OIB primatelja" dataDxfId="231" totalsRowDxfId="230">
      <calculatedColumnFormula array="1">IFERROR(INDEX(#REF!,SMALL(IF(#REF!=rngInvoice,ROW(#REF!)-ROW(#REF!)), ROW(1:1)), MATCH($B$4,#REF!, 0)),"")</calculatedColumnFormula>
    </tableColumn>
    <tableColumn id="10" xr3:uid="{71769477-ED82-4E1D-9CDF-4CBDDAD1BA3B}" name="Sjedište primatelja" dataDxfId="229" totalsRowDxfId="228">
      <calculatedColumnFormula array="1">IFERROR(INDEX(#REF!,SMALL(IF(#REF!=rngInvoice,ROW(#REF!)-ROW(#REF!)), ROW(1:1)), MATCH($C$4,#REF!, 0)),"")</calculatedColumnFormula>
    </tableColumn>
    <tableColumn id="3" xr3:uid="{94B30116-3428-48BA-A434-BC28528594CE}" name="Vrsta rashoda i izdatka" dataDxfId="227" totalsRowDxfId="226"/>
    <tableColumn id="11" xr3:uid="{6A773405-17D3-439E-9576-F3838FA02591}" name="Iznos" totalsRowFunction="count" dataDxfId="225" totalsRowDxfId="224">
      <calculatedColumnFormula>IFERROR((A5*B5)-C5,"")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" xr:uid="{F6B25AB0-E59E-426B-8F0C-41B525D59101}" name="FakturaProjekta2346789101112131415161718" displayName="FakturaProjekta2346789101112131415161718" ref="A4:E10" dataDxfId="219" totalsRowDxfId="218">
  <autoFilter ref="A4:E10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CEF293C3-CE41-457B-A0B5-0683EBCE2E52}" name="Naziv primatelja" dataDxfId="217" totalsRowDxfId="216">
      <calculatedColumnFormula array="1">IFERROR(INDEX(#REF!,SMALL(IF(#REF!=rngInvoice,ROW(#REF!)-ROW(#REF!)), ROW(1:1)), MATCH($A$4,#REF!, 0)),"")</calculatedColumnFormula>
    </tableColumn>
    <tableColumn id="8" xr3:uid="{27E00E28-0846-49DA-8A07-B8F187D82312}" name="OIB primatelja" dataDxfId="215" totalsRowDxfId="214">
      <calculatedColumnFormula array="1">IFERROR(INDEX(#REF!,SMALL(IF(#REF!=rngInvoice,ROW(#REF!)-ROW(#REF!)), ROW(1:1)), MATCH($B$4,#REF!, 0)),"")</calculatedColumnFormula>
    </tableColumn>
    <tableColumn id="10" xr3:uid="{E15B4070-9690-412A-BEF1-BD842100F210}" name="Sjedište primatelja" dataDxfId="213" totalsRowDxfId="212">
      <calculatedColumnFormula array="1">IFERROR(INDEX(#REF!,SMALL(IF(#REF!=rngInvoice,ROW(#REF!)-ROW(#REF!)), ROW(1:1)), MATCH($C$4,#REF!, 0)),"")</calculatedColumnFormula>
    </tableColumn>
    <tableColumn id="3" xr3:uid="{07AE9740-82EB-4C15-A864-BE433D9FCF0B}" name="Vrsta rashoda i izdatka" dataDxfId="211" totalsRowDxfId="210"/>
    <tableColumn id="11" xr3:uid="{F86E7E53-7E02-4AB4-9817-EBEC948AEFAD}" name="Iznos" totalsRowFunction="count" dataDxfId="209" totalsRowDxfId="208">
      <calculatedColumnFormula>IFERROR((A5*B5)-C5,"")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" xr:uid="{A7D41848-4DE2-473E-B0F6-2AE1EE0F6FC4}" name="FakturaProjekta234678910111213141516171819" displayName="FakturaProjekta234678910111213141516171819" ref="A4:E10" dataDxfId="203" totalsRowDxfId="202">
  <autoFilter ref="A4:E10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51D8A8EF-27CF-48D3-8111-0327178495C7}" name="Naziv primatelja" dataDxfId="201" totalsRowDxfId="200">
      <calculatedColumnFormula array="1">IFERROR(INDEX(#REF!,SMALL(IF(#REF!=rngInvoice,ROW(#REF!)-ROW(#REF!)), ROW(1:1)), MATCH($A$4,#REF!, 0)),"")</calculatedColumnFormula>
    </tableColumn>
    <tableColumn id="8" xr3:uid="{FD116B50-582E-446D-9E68-F77A05639FF9}" name="OIB primatelja" dataDxfId="199" totalsRowDxfId="198">
      <calculatedColumnFormula array="1">IFERROR(INDEX(#REF!,SMALL(IF(#REF!=rngInvoice,ROW(#REF!)-ROW(#REF!)), ROW(1:1)), MATCH($B$4,#REF!, 0)),"")</calculatedColumnFormula>
    </tableColumn>
    <tableColumn id="10" xr3:uid="{EC1435A4-0285-40C6-9617-6BB576BFEFE7}" name="Sjedište primatelja" dataDxfId="197" totalsRowDxfId="196">
      <calculatedColumnFormula array="1">IFERROR(INDEX(#REF!,SMALL(IF(#REF!=rngInvoice,ROW(#REF!)-ROW(#REF!)), ROW(1:1)), MATCH($C$4,#REF!, 0)),"")</calculatedColumnFormula>
    </tableColumn>
    <tableColumn id="3" xr3:uid="{6E3528D2-364A-4AF5-941C-AE830A903644}" name="Vrsta rashoda i izdatka" dataDxfId="195" totalsRowDxfId="194"/>
    <tableColumn id="11" xr3:uid="{AEE3F79B-B10E-4C2E-AE52-5C6BB7F6B8A5}" name="Iznos" totalsRowFunction="count" dataDxfId="193" totalsRowDxfId="192">
      <calculatedColumnFormula>IFERROR((A5*B5)-C5,"")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9" xr:uid="{0E14DA79-6A40-4802-B837-8041F1BFB969}" name="FakturaProjekta23467891011121314151617181920" displayName="FakturaProjekta23467891011121314151617181920" ref="A4:E10" dataDxfId="187" totalsRowDxfId="186">
  <autoFilter ref="A4:E10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074AE34A-D156-408E-ADA6-BB1B0CEF4456}" name="Naziv primatelja" dataDxfId="185" totalsRowDxfId="184">
      <calculatedColumnFormula array="1">IFERROR(INDEX(#REF!,SMALL(IF(#REF!=rngInvoice,ROW(#REF!)-ROW(#REF!)), ROW(1:1)), MATCH($A$4,#REF!, 0)),"")</calculatedColumnFormula>
    </tableColumn>
    <tableColumn id="8" xr3:uid="{8EEFEFCD-8430-4109-8107-F6B71F2D6A32}" name="OIB primatelja" dataDxfId="183" totalsRowDxfId="182">
      <calculatedColumnFormula array="1">IFERROR(INDEX(#REF!,SMALL(IF(#REF!=rngInvoice,ROW(#REF!)-ROW(#REF!)), ROW(1:1)), MATCH($B$4,#REF!, 0)),"")</calculatedColumnFormula>
    </tableColumn>
    <tableColumn id="10" xr3:uid="{F3A36D30-EF41-4504-A1B7-973FAE886E9E}" name="Sjedište primatelja" dataDxfId="181" totalsRowDxfId="180">
      <calculatedColumnFormula array="1">IFERROR(INDEX(#REF!,SMALL(IF(#REF!=rngInvoice,ROW(#REF!)-ROW(#REF!)), ROW(1:1)), MATCH($C$4,#REF!, 0)),"")</calculatedColumnFormula>
    </tableColumn>
    <tableColumn id="3" xr3:uid="{C2416997-9068-4F78-B4C9-BF998F8E53D7}" name="Vrsta rashoda i izdatka" dataDxfId="179" totalsRowDxfId="178"/>
    <tableColumn id="11" xr3:uid="{BE57F332-E56F-4826-B210-6623A3C83D64}" name="Iznos" totalsRowFunction="count" dataDxfId="177" totalsRowDxfId="176">
      <calculatedColumnFormula>IFERROR((A5*B5)-C5,"")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57F4E7E1-DE64-4048-9B0C-D8B0B8A06371}" name="FakturaProjekta2" displayName="FakturaProjekta2" ref="A4:E10" dataDxfId="459" totalsRowDxfId="458">
  <autoFilter ref="A4:E10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66429230-14D7-4B81-B89C-C3DF2812D7E9}" name="Naziv primatelja" dataDxfId="457" totalsRowDxfId="456">
      <calculatedColumnFormula array="1">IFERROR(INDEX(#REF!,SMALL(IF(#REF!=rngInvoice,ROW(#REF!)-ROW(#REF!)), ROW(1:1)), MATCH($A$4,#REF!, 0)),"")</calculatedColumnFormula>
    </tableColumn>
    <tableColumn id="8" xr3:uid="{6EB427C1-EC97-4A0F-BA18-D0FAB9E24FEC}" name="OIB primatelja" dataDxfId="455" totalsRowDxfId="454">
      <calculatedColumnFormula array="1">IFERROR(INDEX(#REF!,SMALL(IF(#REF!=rngInvoice,ROW(#REF!)-ROW(#REF!)), ROW(1:1)), MATCH($B$4,#REF!, 0)),"")</calculatedColumnFormula>
    </tableColumn>
    <tableColumn id="10" xr3:uid="{6FC2F8C0-AFB9-48BD-882D-B97E94D92A15}" name="Sjedište primatelja" dataDxfId="453" totalsRowDxfId="452">
      <calculatedColumnFormula array="1">IFERROR(INDEX(#REF!,SMALL(IF(#REF!=rngInvoice,ROW(#REF!)-ROW(#REF!)), ROW(1:1)), MATCH($C$4,#REF!, 0)),"")</calculatedColumnFormula>
    </tableColumn>
    <tableColumn id="3" xr3:uid="{69857722-3F64-4FA1-B321-46067D1BB798}" name="Vrsta rashoda i izdatka" dataDxfId="451" totalsRowDxfId="450"/>
    <tableColumn id="11" xr3:uid="{70763B34-160E-43FA-9197-2F57EAEF2920}" name="Iznos" totalsRowFunction="count" dataDxfId="449" totalsRowDxfId="448">
      <calculatedColumnFormula>IFERROR((A5*B5)-C5,"")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0" xr:uid="{B8AEE5CC-805E-4680-B06B-B477C07496E5}" name="FakturaProjekta2346789101112131415161718192021" displayName="FakturaProjekta2346789101112131415161718192021" ref="A4:E10" dataDxfId="171" totalsRowDxfId="170">
  <autoFilter ref="A4:E10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5CE21480-C849-4341-A2DE-C4AE02556474}" name="Naziv primatelja" dataDxfId="169" totalsRowDxfId="168">
      <calculatedColumnFormula array="1">IFERROR(INDEX(#REF!,SMALL(IF(#REF!=rngInvoice,ROW(#REF!)-ROW(#REF!)), ROW(1:1)), MATCH($A$4,#REF!, 0)),"")</calculatedColumnFormula>
    </tableColumn>
    <tableColumn id="8" xr3:uid="{B4E7BABB-28DD-474C-865B-1B394E50AD20}" name="OIB primatelja" dataDxfId="167" totalsRowDxfId="166">
      <calculatedColumnFormula array="1">IFERROR(INDEX(#REF!,SMALL(IF(#REF!=rngInvoice,ROW(#REF!)-ROW(#REF!)), ROW(1:1)), MATCH($B$4,#REF!, 0)),"")</calculatedColumnFormula>
    </tableColumn>
    <tableColumn id="10" xr3:uid="{B13F3340-88CC-4901-92EA-9FF02887BFB0}" name="Sjedište primatelja" dataDxfId="165" totalsRowDxfId="164">
      <calculatedColumnFormula array="1">IFERROR(INDEX(#REF!,SMALL(IF(#REF!=rngInvoice,ROW(#REF!)-ROW(#REF!)), ROW(1:1)), MATCH($C$4,#REF!, 0)),"")</calculatedColumnFormula>
    </tableColumn>
    <tableColumn id="3" xr3:uid="{5D815C55-DCEE-47A9-ABFA-DE47BE1A6919}" name="Vrsta rashoda i izdatka" dataDxfId="163" totalsRowDxfId="162"/>
    <tableColumn id="11" xr3:uid="{744BEBB4-8BAB-4CEC-825D-B85F54A20BAF}" name="Iznos" totalsRowFunction="count" dataDxfId="161" totalsRowDxfId="160">
      <calculatedColumnFormula>IFERROR((A5*B5)-C5,"")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1" xr:uid="{236833C8-BFB0-456C-AFF4-88864C52AA24}" name="FakturaProjekta234678910111213141516171819202122" displayName="FakturaProjekta234678910111213141516171819202122" ref="A4:E10" dataDxfId="155" totalsRowDxfId="154">
  <autoFilter ref="A4:E10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A1949BAD-4CDD-456A-A4B9-3B3717713EA5}" name="Naziv primatelja" dataDxfId="153" totalsRowDxfId="152">
      <calculatedColumnFormula array="1">IFERROR(INDEX(#REF!,SMALL(IF(#REF!=rngInvoice,ROW(#REF!)-ROW(#REF!)), ROW(1:1)), MATCH($A$4,#REF!, 0)),"")</calculatedColumnFormula>
    </tableColumn>
    <tableColumn id="8" xr3:uid="{661A517F-6FB2-4EDB-AD3A-E4ACA4A0D589}" name="OIB primatelja" dataDxfId="151" totalsRowDxfId="150">
      <calculatedColumnFormula array="1">IFERROR(INDEX(#REF!,SMALL(IF(#REF!=rngInvoice,ROW(#REF!)-ROW(#REF!)), ROW(1:1)), MATCH($B$4,#REF!, 0)),"")</calculatedColumnFormula>
    </tableColumn>
    <tableColumn id="10" xr3:uid="{6A8F3E8D-78DF-4866-8C2E-20E553EE5829}" name="Sjedište primatelja" dataDxfId="149" totalsRowDxfId="148">
      <calculatedColumnFormula array="1">IFERROR(INDEX(#REF!,SMALL(IF(#REF!=rngInvoice,ROW(#REF!)-ROW(#REF!)), ROW(1:1)), MATCH($C$4,#REF!, 0)),"")</calculatedColumnFormula>
    </tableColumn>
    <tableColumn id="3" xr3:uid="{12FB401E-974C-4B0E-A8DB-92AFE4A73ED6}" name="Vrsta rashoda i izdatka" dataDxfId="147" totalsRowDxfId="146"/>
    <tableColumn id="11" xr3:uid="{11B70860-CDBE-4BAB-8FD0-0A0177615EED}" name="Iznos" totalsRowFunction="count" dataDxfId="145" totalsRowDxfId="144">
      <calculatedColumnFormula>IFERROR((A5*B5)-C5,"")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2" xr:uid="{3DDD027E-E813-4605-ACEA-0AD3E5856684}" name="FakturaProjekta23467891011121314151617181920212223" displayName="FakturaProjekta23467891011121314151617181920212223" ref="A4:E10" dataDxfId="139" totalsRowDxfId="138">
  <autoFilter ref="A4:E10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7AE659EC-9CED-42A0-A130-B35F623FFB51}" name="Naziv primatelja" dataDxfId="137" totalsRowDxfId="136">
      <calculatedColumnFormula array="1">IFERROR(INDEX(#REF!,SMALL(IF(#REF!=rngInvoice,ROW(#REF!)-ROW(#REF!)), ROW(1:1)), MATCH($A$4,#REF!, 0)),"")</calculatedColumnFormula>
    </tableColumn>
    <tableColumn id="8" xr3:uid="{8147B2DC-B9AE-4407-9E88-9DC6EC755C72}" name="OIB primatelja" dataDxfId="135" totalsRowDxfId="134">
      <calculatedColumnFormula array="1">IFERROR(INDEX(#REF!,SMALL(IF(#REF!=rngInvoice,ROW(#REF!)-ROW(#REF!)), ROW(1:1)), MATCH($B$4,#REF!, 0)),"")</calculatedColumnFormula>
    </tableColumn>
    <tableColumn id="10" xr3:uid="{0D1DBA2F-0B89-4D6C-90E0-FE522AC187F1}" name="Sjedište primatelja" dataDxfId="133" totalsRowDxfId="132">
      <calculatedColumnFormula array="1">IFERROR(INDEX(#REF!,SMALL(IF(#REF!=rngInvoice,ROW(#REF!)-ROW(#REF!)), ROW(1:1)), MATCH($C$4,#REF!, 0)),"")</calculatedColumnFormula>
    </tableColumn>
    <tableColumn id="3" xr3:uid="{4041072E-2935-422A-89C0-4EE2BF220F65}" name="Vrsta rashoda i izdatka" dataDxfId="131" totalsRowDxfId="130"/>
    <tableColumn id="11" xr3:uid="{43A32198-6EDE-46C4-AEB9-6A23AE69924D}" name="Iznos" totalsRowFunction="count" dataDxfId="129" totalsRowDxfId="128">
      <calculatedColumnFormula>IFERROR((A5*B5)-C5,"")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3" xr:uid="{6B50EA92-AB8E-4A22-8218-521F503BA746}" name="FakturaProjekta2346789101112131415161718192021222324" displayName="FakturaProjekta2346789101112131415161718192021222324" ref="A4:E10" dataDxfId="123" totalsRowDxfId="122">
  <autoFilter ref="A4:E10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4969A865-65CA-45E2-96DB-158B385AE562}" name="Naziv primatelja" dataDxfId="121" totalsRowDxfId="120">
      <calculatedColumnFormula array="1">IFERROR(INDEX(#REF!,SMALL(IF(#REF!=rngInvoice,ROW(#REF!)-ROW(#REF!)), ROW(1:1)), MATCH($A$4,#REF!, 0)),"")</calculatedColumnFormula>
    </tableColumn>
    <tableColumn id="8" xr3:uid="{1528B5D1-2304-4E64-8F07-B24DAC6193AC}" name="OIB primatelja" dataDxfId="119" totalsRowDxfId="118">
      <calculatedColumnFormula array="1">IFERROR(INDEX(#REF!,SMALL(IF(#REF!=rngInvoice,ROW(#REF!)-ROW(#REF!)), ROW(1:1)), MATCH($B$4,#REF!, 0)),"")</calculatedColumnFormula>
    </tableColumn>
    <tableColumn id="10" xr3:uid="{66D80000-2E34-4C7C-A858-6A5692FE2188}" name="Sjedište primatelja" dataDxfId="117" totalsRowDxfId="116">
      <calculatedColumnFormula array="1">IFERROR(INDEX(#REF!,SMALL(IF(#REF!=rngInvoice,ROW(#REF!)-ROW(#REF!)), ROW(1:1)), MATCH($C$4,#REF!, 0)),"")</calculatedColumnFormula>
    </tableColumn>
    <tableColumn id="3" xr3:uid="{A34BA143-55AC-404A-A476-D12AA56E2E2D}" name="Vrsta rashoda i izdatka" dataDxfId="115" totalsRowDxfId="114"/>
    <tableColumn id="11" xr3:uid="{3FF24990-CA12-4196-864F-18885CF91DCD}" name="Iznos" totalsRowFunction="count" dataDxfId="113" totalsRowDxfId="112">
      <calculatedColumnFormula>IFERROR((A5*B5)-C5,"")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4" xr:uid="{79011F09-4496-4390-AEFB-52DD25929722}" name="FakturaProjekta234678910111213141516171819202122232425" displayName="FakturaProjekta234678910111213141516171819202122232425" ref="A4:E10" dataDxfId="107" totalsRowDxfId="106">
  <autoFilter ref="A4:E10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EADD3130-E1E3-4C01-9F0E-72725EA27E4C}" name="Naziv primatelja" dataDxfId="105" totalsRowDxfId="104">
      <calculatedColumnFormula array="1">IFERROR(INDEX(#REF!,SMALL(IF(#REF!=rngInvoice,ROW(#REF!)-ROW(#REF!)), ROW(1:1)), MATCH($A$4,#REF!, 0)),"")</calculatedColumnFormula>
    </tableColumn>
    <tableColumn id="8" xr3:uid="{E56FC44A-7E8B-4116-A644-438970E7AF66}" name="OIB primatelja" dataDxfId="103" totalsRowDxfId="102">
      <calculatedColumnFormula array="1">IFERROR(INDEX(#REF!,SMALL(IF(#REF!=rngInvoice,ROW(#REF!)-ROW(#REF!)), ROW(1:1)), MATCH($B$4,#REF!, 0)),"")</calculatedColumnFormula>
    </tableColumn>
    <tableColumn id="10" xr3:uid="{A4789101-1350-4CB1-99EF-C741B96E5C8B}" name="Sjedište primatelja" dataDxfId="101" totalsRowDxfId="100">
      <calculatedColumnFormula array="1">IFERROR(INDEX(#REF!,SMALL(IF(#REF!=rngInvoice,ROW(#REF!)-ROW(#REF!)), ROW(1:1)), MATCH($C$4,#REF!, 0)),"")</calculatedColumnFormula>
    </tableColumn>
    <tableColumn id="3" xr3:uid="{CFF0FB2C-F2F2-4CA4-8FB3-204EDCB2E9D5}" name="Vrsta rashoda i izdatka" dataDxfId="99" totalsRowDxfId="98"/>
    <tableColumn id="11" xr3:uid="{0C9B04E7-751B-4D40-8CFE-D4428920F371}" name="Iznos" totalsRowFunction="count" dataDxfId="97" totalsRowDxfId="96">
      <calculatedColumnFormula>IFERROR((A5*B5)-C5,"")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5" xr:uid="{2C617094-336C-4BA8-A91A-0CC36F3F1891}" name="FakturaProjekta23467891011121314151617181920212223242526" displayName="FakturaProjekta23467891011121314151617181920212223242526" ref="A4:E10" dataDxfId="91" totalsRowDxfId="90">
  <autoFilter ref="A4:E10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D80B79F1-B346-46E4-8F58-44A373F0B365}" name="Naziv primatelja" dataDxfId="89" totalsRowDxfId="88">
      <calculatedColumnFormula array="1">IFERROR(INDEX(#REF!,SMALL(IF(#REF!=rngInvoice,ROW(#REF!)-ROW(#REF!)), ROW(1:1)), MATCH($A$4,#REF!, 0)),"")</calculatedColumnFormula>
    </tableColumn>
    <tableColumn id="8" xr3:uid="{069ACEA0-DA74-4250-A674-CE09102B718D}" name="OIB primatelja" dataDxfId="87" totalsRowDxfId="86">
      <calculatedColumnFormula array="1">IFERROR(INDEX(#REF!,SMALL(IF(#REF!=rngInvoice,ROW(#REF!)-ROW(#REF!)), ROW(1:1)), MATCH($B$4,#REF!, 0)),"")</calculatedColumnFormula>
    </tableColumn>
    <tableColumn id="10" xr3:uid="{20DF18B5-228A-4D87-89C9-21770F65E654}" name="Sjedište primatelja" dataDxfId="85" totalsRowDxfId="84">
      <calculatedColumnFormula array="1">IFERROR(INDEX(#REF!,SMALL(IF(#REF!=rngInvoice,ROW(#REF!)-ROW(#REF!)), ROW(1:1)), MATCH($C$4,#REF!, 0)),"")</calculatedColumnFormula>
    </tableColumn>
    <tableColumn id="3" xr3:uid="{F2E32943-8358-4F80-9F47-8151134287CF}" name="Vrsta rashoda i izdatka" dataDxfId="83" totalsRowDxfId="82"/>
    <tableColumn id="11" xr3:uid="{522957AB-183F-4E5B-AE72-8CC5F3FF1B68}" name="Iznos" totalsRowFunction="count" dataDxfId="81" totalsRowDxfId="80">
      <calculatedColumnFormula>IFERROR((A5*B5)-C5,"")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6" xr:uid="{76AF94F6-A7B5-4292-B2F7-501C834EDC0B}" name="FakturaProjekta2346789101112131415161718192021222324252627" displayName="FakturaProjekta2346789101112131415161718192021222324252627" ref="A4:E10" dataDxfId="75" totalsRowDxfId="74">
  <autoFilter ref="A4:E10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EA97167D-6AFC-4353-BD30-7534273E13F6}" name="Naziv primatelja" dataDxfId="73" totalsRowDxfId="72">
      <calculatedColumnFormula array="1">IFERROR(INDEX(#REF!,SMALL(IF(#REF!=rngInvoice,ROW(#REF!)-ROW(#REF!)), ROW(1:1)), MATCH($A$4,#REF!, 0)),"")</calculatedColumnFormula>
    </tableColumn>
    <tableColumn id="8" xr3:uid="{1C4502D7-6694-45B6-8AF5-5EA4CA1059D0}" name="OIB primatelja" dataDxfId="71" totalsRowDxfId="70">
      <calculatedColumnFormula array="1">IFERROR(INDEX(#REF!,SMALL(IF(#REF!=rngInvoice,ROW(#REF!)-ROW(#REF!)), ROW(1:1)), MATCH($B$4,#REF!, 0)),"")</calculatedColumnFormula>
    </tableColumn>
    <tableColumn id="10" xr3:uid="{043C80A4-B1F9-4032-B38C-646741B6A80B}" name="Sjedište primatelja" dataDxfId="69" totalsRowDxfId="68">
      <calculatedColumnFormula array="1">IFERROR(INDEX(#REF!,SMALL(IF(#REF!=rngInvoice,ROW(#REF!)-ROW(#REF!)), ROW(1:1)), MATCH($C$4,#REF!, 0)),"")</calculatedColumnFormula>
    </tableColumn>
    <tableColumn id="3" xr3:uid="{578DEBE0-7FAF-49B0-A373-FD0A1FC63A1C}" name="Vrsta rashoda i izdatka" dataDxfId="67" totalsRowDxfId="66"/>
    <tableColumn id="11" xr3:uid="{EEF8CBDC-3EC2-42F7-AE49-036F0CB33BE1}" name="Iznos" totalsRowFunction="count" dataDxfId="65" totalsRowDxfId="64">
      <calculatedColumnFormula>IFERROR((A5*B5)-C5,"")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7" xr:uid="{93E4F9A8-7983-42EE-BE67-507FD6EFFF28}" name="FakturaProjekta234678910111213141516171819202122232425262728" displayName="FakturaProjekta234678910111213141516171819202122232425262728" ref="A4:E10" dataDxfId="59" totalsRowDxfId="58">
  <autoFilter ref="A4:E10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14EDC80D-1CAF-4ED5-97AA-82122C62625C}" name="Naziv primatelja" dataDxfId="57" totalsRowDxfId="56">
      <calculatedColumnFormula array="1">IFERROR(INDEX(#REF!,SMALL(IF(#REF!=rngInvoice,ROW(#REF!)-ROW(#REF!)), ROW(1:1)), MATCH($A$4,#REF!, 0)),"")</calculatedColumnFormula>
    </tableColumn>
    <tableColumn id="8" xr3:uid="{036C7E35-3879-4A77-B177-E4E64F7E154F}" name="OIB primatelja" dataDxfId="55" totalsRowDxfId="54">
      <calculatedColumnFormula array="1">IFERROR(INDEX(#REF!,SMALL(IF(#REF!=rngInvoice,ROW(#REF!)-ROW(#REF!)), ROW(1:1)), MATCH($B$4,#REF!, 0)),"")</calculatedColumnFormula>
    </tableColumn>
    <tableColumn id="10" xr3:uid="{BAD0DDB9-F92F-47C0-BCD0-623AE1FE434B}" name="Sjedište primatelja" dataDxfId="53" totalsRowDxfId="52">
      <calculatedColumnFormula array="1">IFERROR(INDEX(#REF!,SMALL(IF(#REF!=rngInvoice,ROW(#REF!)-ROW(#REF!)), ROW(1:1)), MATCH($C$4,#REF!, 0)),"")</calculatedColumnFormula>
    </tableColumn>
    <tableColumn id="3" xr3:uid="{DFB15A23-EC2F-43DE-BF60-6E5315DCE6E7}" name="Vrsta rashoda i izdatka" dataDxfId="51" totalsRowDxfId="50"/>
    <tableColumn id="11" xr3:uid="{65B812B2-40D0-43FB-869E-FC1C4327F68B}" name="Iznos" totalsRowFunction="count" dataDxfId="49" totalsRowDxfId="48">
      <calculatedColumnFormula>IFERROR((A5*B5)-C5,"")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8" xr:uid="{DC1B8256-B908-4669-9449-DE836FFB00AF}" name="FakturaProjekta23467891011121314151617181920212223242526272829" displayName="FakturaProjekta23467891011121314151617181920212223242526272829" ref="A4:E10" dataDxfId="43" totalsRowDxfId="42">
  <autoFilter ref="A4:E10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67335040-CB94-4378-B085-D474F8E27B23}" name="Naziv primatelja" dataDxfId="41" totalsRowDxfId="40">
      <calculatedColumnFormula array="1">IFERROR(INDEX(#REF!,SMALL(IF(#REF!=rngInvoice,ROW(#REF!)-ROW(#REF!)), ROW(1:1)), MATCH($A$4,#REF!, 0)),"")</calculatedColumnFormula>
    </tableColumn>
    <tableColumn id="8" xr3:uid="{D6B48337-F798-4246-A1D0-0F0D9C6627AB}" name="OIB primatelja" dataDxfId="39" totalsRowDxfId="38">
      <calculatedColumnFormula array="1">IFERROR(INDEX(#REF!,SMALL(IF(#REF!=rngInvoice,ROW(#REF!)-ROW(#REF!)), ROW(1:1)), MATCH($B$4,#REF!, 0)),"")</calculatedColumnFormula>
    </tableColumn>
    <tableColumn id="10" xr3:uid="{83214B4E-13C3-4AC5-AB53-415E5841130E}" name="Sjedište primatelja" dataDxfId="37" totalsRowDxfId="36">
      <calculatedColumnFormula array="1">IFERROR(INDEX(#REF!,SMALL(IF(#REF!=rngInvoice,ROW(#REF!)-ROW(#REF!)), ROW(1:1)), MATCH($C$4,#REF!, 0)),"")</calculatedColumnFormula>
    </tableColumn>
    <tableColumn id="3" xr3:uid="{2796741E-3B3A-49DA-B961-5B9989280FE7}" name="Vrsta rashoda i izdatka" dataDxfId="35" totalsRowDxfId="34"/>
    <tableColumn id="11" xr3:uid="{42173C62-6813-4756-941C-C448B1C5663F}" name="Iznos" totalsRowFunction="count" dataDxfId="33" totalsRowDxfId="32">
      <calculatedColumnFormula>IFERROR((A5*B5)-C5,"")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9" xr:uid="{12DA47A5-1D2C-490B-BB15-8404587969ED}" name="FakturaProjekta2346789101112131415161718192021222324252627282930" displayName="FakturaProjekta2346789101112131415161718192021222324252627282930" ref="A4:E10" dataDxfId="27" totalsRowDxfId="26">
  <autoFilter ref="A4:E10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04537E8A-0B95-4A3C-9873-406480D97C59}" name="Naziv primatelja" dataDxfId="25" totalsRowDxfId="24">
      <calculatedColumnFormula array="1">IFERROR(INDEX(#REF!,SMALL(IF(#REF!=rngInvoice,ROW(#REF!)-ROW(#REF!)), ROW(1:1)), MATCH($A$4,#REF!, 0)),"")</calculatedColumnFormula>
    </tableColumn>
    <tableColumn id="8" xr3:uid="{C6993598-0367-426E-9D05-C5F132B77A84}" name="OIB primatelja" dataDxfId="23" totalsRowDxfId="22">
      <calculatedColumnFormula array="1">IFERROR(INDEX(#REF!,SMALL(IF(#REF!=rngInvoice,ROW(#REF!)-ROW(#REF!)), ROW(1:1)), MATCH($B$4,#REF!, 0)),"")</calculatedColumnFormula>
    </tableColumn>
    <tableColumn id="10" xr3:uid="{907BAF15-33CD-4C78-A9B8-1093EFF2EFF6}" name="Sjedište primatelja" dataDxfId="21" totalsRowDxfId="20">
      <calculatedColumnFormula array="1">IFERROR(INDEX(#REF!,SMALL(IF(#REF!=rngInvoice,ROW(#REF!)-ROW(#REF!)), ROW(1:1)), MATCH($C$4,#REF!, 0)),"")</calculatedColumnFormula>
    </tableColumn>
    <tableColumn id="3" xr3:uid="{D81569F6-84C4-4FED-9E92-0D856B020ED1}" name="Vrsta rashoda i izdatka" dataDxfId="19" totalsRowDxfId="18"/>
    <tableColumn id="11" xr3:uid="{D90C5F68-4510-4363-A8BD-01A70EE61B2D}" name="Iznos" totalsRowFunction="count" dataDxfId="17" totalsRowDxfId="16">
      <calculatedColumnFormula>IFERROR((A5*B5)-C5,"")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E1C20BED-4FA0-4CCE-8FBC-EAD1A25514AF}" name="FakturaProjekta23" displayName="FakturaProjekta23" ref="A4:E10" dataDxfId="443" totalsRowDxfId="442">
  <autoFilter ref="A4:E10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A7F99753-D477-48B8-A557-A1B4E3B39032}" name="Naziv primatelja" dataDxfId="441" totalsRowDxfId="440">
      <calculatedColumnFormula array="1">IFERROR(INDEX(#REF!,SMALL(IF(#REF!=rngInvoice,ROW(#REF!)-ROW(#REF!)), ROW(1:1)), MATCH($A$4,#REF!, 0)),"")</calculatedColumnFormula>
    </tableColumn>
    <tableColumn id="8" xr3:uid="{2478C9C4-C243-4C7B-BA6D-9812BD76FF0C}" name="OIB primatelja" dataDxfId="439" totalsRowDxfId="438">
      <calculatedColumnFormula array="1">IFERROR(INDEX(#REF!,SMALL(IF(#REF!=rngInvoice,ROW(#REF!)-ROW(#REF!)), ROW(1:1)), MATCH($B$4,#REF!, 0)),"")</calculatedColumnFormula>
    </tableColumn>
    <tableColumn id="10" xr3:uid="{DD63C002-DFC0-4EE3-A4A9-CE3FB02C4A91}" name="Sjedište primatelja" dataDxfId="437" totalsRowDxfId="436">
      <calculatedColumnFormula array="1">IFERROR(INDEX(#REF!,SMALL(IF(#REF!=rngInvoice,ROW(#REF!)-ROW(#REF!)), ROW(1:1)), MATCH($C$4,#REF!, 0)),"")</calculatedColumnFormula>
    </tableColumn>
    <tableColumn id="3" xr3:uid="{3EF96F7F-B2E6-4EA4-8E04-52CAA6BCDAED}" name="Vrsta rashoda i izdatka" dataDxfId="435" totalsRowDxfId="434"/>
    <tableColumn id="11" xr3:uid="{19A01B2E-EDB7-44DB-B4BA-88E9F03C3BE5}" name="Iznos" totalsRowFunction="count" dataDxfId="433" totalsRowDxfId="432">
      <calculatedColumnFormula>IFERROR((A5*B5)-C5,"")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3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0" xr:uid="{5881EA0F-55C8-4941-8A91-4FAD9DA6E2FC}" name="FakturaProjekta234678910111213141516171819202122232425262728293031" displayName="FakturaProjekta234678910111213141516171819202122232425262728293031" ref="A4:E10" dataDxfId="11" totalsRowDxfId="10">
  <autoFilter ref="A4:E10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A6686A5B-6E27-43CF-ACC5-54E79B799DEF}" name="Naziv primatelja" dataDxfId="9" totalsRowDxfId="8">
      <calculatedColumnFormula array="1">IFERROR(INDEX(#REF!,SMALL(IF(#REF!=rngInvoice,ROW(#REF!)-ROW(#REF!)), ROW(1:1)), MATCH($A$4,#REF!, 0)),"")</calculatedColumnFormula>
    </tableColumn>
    <tableColumn id="8" xr3:uid="{706ABE65-6509-4EAA-A519-42EDE13F5450}" name="OIB primatelja" dataDxfId="7" totalsRowDxfId="6">
      <calculatedColumnFormula array="1">IFERROR(INDEX(#REF!,SMALL(IF(#REF!=rngInvoice,ROW(#REF!)-ROW(#REF!)), ROW(1:1)), MATCH($B$4,#REF!, 0)),"")</calculatedColumnFormula>
    </tableColumn>
    <tableColumn id="10" xr3:uid="{0D307C9D-21C7-472C-8ED9-35EBE3F50EF9}" name="Sjedište primatelja" dataDxfId="5" totalsRowDxfId="4">
      <calculatedColumnFormula array="1">IFERROR(INDEX(#REF!,SMALL(IF(#REF!=rngInvoice,ROW(#REF!)-ROW(#REF!)), ROW(1:1)), MATCH($C$4,#REF!, 0)),"")</calculatedColumnFormula>
    </tableColumn>
    <tableColumn id="3" xr3:uid="{99549FE9-119E-4B2D-BA56-5AA104D4F6CD}" name="Vrsta rashoda i izdatka" dataDxfId="3" totalsRowDxfId="2"/>
    <tableColumn id="11" xr3:uid="{0E7D757D-F25B-4B04-A8DC-162DFA610BEE}" name="Iznos" totalsRowFunction="count" dataDxfId="1" totalsRowDxfId="0">
      <calculatedColumnFormula>IFERROR((A5*B5)-C5,"")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AB943792-A1B4-4674-BFD4-86CC633F2B1D}" name="FakturaProjekta234" displayName="FakturaProjekta234" ref="A4:E10" dataDxfId="427" totalsRowDxfId="426">
  <autoFilter ref="A4:E10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F24EF4D6-11B9-4D77-AA88-69D78D6DCE2F}" name="Naziv primatelja" dataDxfId="425" totalsRowDxfId="424">
      <calculatedColumnFormula array="1">IFERROR(INDEX(#REF!,SMALL(IF(#REF!=rngInvoice,ROW(#REF!)-ROW(#REF!)), ROW(1:1)), MATCH($A$4,#REF!, 0)),"")</calculatedColumnFormula>
    </tableColumn>
    <tableColumn id="8" xr3:uid="{A0E42A35-0830-41D6-9638-D6CED2CA37B3}" name="OIB primatelja" dataDxfId="423" totalsRowDxfId="422">
      <calculatedColumnFormula array="1">IFERROR(INDEX(#REF!,SMALL(IF(#REF!=rngInvoice,ROW(#REF!)-ROW(#REF!)), ROW(1:1)), MATCH($B$4,#REF!, 0)),"")</calculatedColumnFormula>
    </tableColumn>
    <tableColumn id="10" xr3:uid="{A018CF47-7992-46B6-AEE5-B7F4540AEE5F}" name="Sjedište primatelja" dataDxfId="421" totalsRowDxfId="420">
      <calculatedColumnFormula array="1">IFERROR(INDEX(#REF!,SMALL(IF(#REF!=rngInvoice,ROW(#REF!)-ROW(#REF!)), ROW(1:1)), MATCH($C$4,#REF!, 0)),"")</calculatedColumnFormula>
    </tableColumn>
    <tableColumn id="3" xr3:uid="{976150A3-6BC4-4A34-B0F7-CB882BAD8984}" name="Vrsta rashoda i izdatka" dataDxfId="419" totalsRowDxfId="418"/>
    <tableColumn id="11" xr3:uid="{7889552B-E3A1-42ED-A617-06A06B52EE19}" name="Iznos" totalsRowFunction="count" dataDxfId="417" totalsRowDxfId="416">
      <calculatedColumnFormula>IFERROR((A5*B5)-C5,"")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EF45628A-9FA9-48E0-A713-BFECF7A1D641}" name="FakturaProjekta2346" displayName="FakturaProjekta2346" ref="A4:E10" dataDxfId="411" totalsRowDxfId="410">
  <autoFilter ref="A4:E10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D942F3A0-22E9-419B-8D22-9FB6F8A36EA4}" name="Naziv primatelja" dataDxfId="409" totalsRowDxfId="408">
      <calculatedColumnFormula array="1">IFERROR(INDEX(#REF!,SMALL(IF(#REF!=rngInvoice,ROW(#REF!)-ROW(#REF!)), ROW(1:1)), MATCH($A$4,#REF!, 0)),"")</calculatedColumnFormula>
    </tableColumn>
    <tableColumn id="8" xr3:uid="{F8F83B36-65B3-4E6F-BF92-C71EBA7FE3DA}" name="OIB primatelja" dataDxfId="407" totalsRowDxfId="406">
      <calculatedColumnFormula array="1">IFERROR(INDEX(#REF!,SMALL(IF(#REF!=rngInvoice,ROW(#REF!)-ROW(#REF!)), ROW(1:1)), MATCH($B$4,#REF!, 0)),"")</calculatedColumnFormula>
    </tableColumn>
    <tableColumn id="10" xr3:uid="{66EDFB53-513A-4C02-A2E2-141006986142}" name="Sjedište primatelja" dataDxfId="405" totalsRowDxfId="404">
      <calculatedColumnFormula array="1">IFERROR(INDEX(#REF!,SMALL(IF(#REF!=rngInvoice,ROW(#REF!)-ROW(#REF!)), ROW(1:1)), MATCH($C$4,#REF!, 0)),"")</calculatedColumnFormula>
    </tableColumn>
    <tableColumn id="3" xr3:uid="{F3BCF7E1-F906-42FA-A161-D6510A1AD91B}" name="Vrsta rashoda i izdatka" dataDxfId="403" totalsRowDxfId="402"/>
    <tableColumn id="11" xr3:uid="{AE8CD694-0FCA-42F3-8543-0CEA10C3BA1D}" name="Iznos" totalsRowFunction="count" dataDxfId="401" totalsRowDxfId="400">
      <calculatedColumnFormula>IFERROR((A5*B5)-C5,"")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C3F43EA7-A8EE-40F5-818E-7AC376453C68}" name="FakturaProjekta23467" displayName="FakturaProjekta23467" ref="A4:E10" dataDxfId="395" totalsRowDxfId="394">
  <autoFilter ref="A4:E10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67129EDE-B052-47E1-942F-B582EE1429CB}" name="Naziv primatelja" dataDxfId="393" totalsRowDxfId="392">
      <calculatedColumnFormula array="1">IFERROR(INDEX(#REF!,SMALL(IF(#REF!=rngInvoice,ROW(#REF!)-ROW(#REF!)), ROW(1:1)), MATCH($A$4,#REF!, 0)),"")</calculatedColumnFormula>
    </tableColumn>
    <tableColumn id="8" xr3:uid="{5F75EE1A-FF61-4F77-A746-B769CCDB858E}" name="OIB primatelja" dataDxfId="391" totalsRowDxfId="390">
      <calculatedColumnFormula array="1">IFERROR(INDEX(#REF!,SMALL(IF(#REF!=rngInvoice,ROW(#REF!)-ROW(#REF!)), ROW(1:1)), MATCH($B$4,#REF!, 0)),"")</calculatedColumnFormula>
    </tableColumn>
    <tableColumn id="10" xr3:uid="{EF396158-1A86-42AB-B388-953ABC0866D1}" name="Sjedište primatelja" dataDxfId="389" totalsRowDxfId="388">
      <calculatedColumnFormula array="1">IFERROR(INDEX(#REF!,SMALL(IF(#REF!=rngInvoice,ROW(#REF!)-ROW(#REF!)), ROW(1:1)), MATCH($C$4,#REF!, 0)),"")</calculatedColumnFormula>
    </tableColumn>
    <tableColumn id="3" xr3:uid="{42B7DC04-804C-4247-BB86-3962517752F4}" name="Vrsta rashoda i izdatka" dataDxfId="387" totalsRowDxfId="386"/>
    <tableColumn id="11" xr3:uid="{864C0232-977D-45AB-A8AA-EC78B09DEC8D}" name="Iznos" totalsRowFunction="count" dataDxfId="385" totalsRowDxfId="384">
      <calculatedColumnFormula>IFERROR((A5*B5)-C5,"")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5B18F7D0-A682-41CD-9800-840393C6499D}" name="FakturaProjekta234678" displayName="FakturaProjekta234678" ref="A4:E10" dataDxfId="379" totalsRowDxfId="378">
  <autoFilter ref="A4:E10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C7AD6734-8DB2-4D69-AD04-5BF7E8B1C370}" name="Naziv primatelja" dataDxfId="377" totalsRowDxfId="376">
      <calculatedColumnFormula array="1">IFERROR(INDEX(#REF!,SMALL(IF(#REF!=rngInvoice,ROW(#REF!)-ROW(#REF!)), ROW(1:1)), MATCH($A$4,#REF!, 0)),"")</calculatedColumnFormula>
    </tableColumn>
    <tableColumn id="8" xr3:uid="{7FD30E0F-7353-4722-A9D6-85B797797C28}" name="OIB primatelja" dataDxfId="375" totalsRowDxfId="374">
      <calculatedColumnFormula array="1">IFERROR(INDEX(#REF!,SMALL(IF(#REF!=rngInvoice,ROW(#REF!)-ROW(#REF!)), ROW(1:1)), MATCH($B$4,#REF!, 0)),"")</calculatedColumnFormula>
    </tableColumn>
    <tableColumn id="10" xr3:uid="{9A5D510A-E191-4119-8E6D-39FB481F5703}" name="Sjedište primatelja" dataDxfId="373" totalsRowDxfId="372">
      <calculatedColumnFormula array="1">IFERROR(INDEX(#REF!,SMALL(IF(#REF!=rngInvoice,ROW(#REF!)-ROW(#REF!)), ROW(1:1)), MATCH($C$4,#REF!, 0)),"")</calculatedColumnFormula>
    </tableColumn>
    <tableColumn id="3" xr3:uid="{D2142254-C5DE-475C-9FD8-2DF480C4DBB7}" name="Vrsta rashoda i izdatka" dataDxfId="371" totalsRowDxfId="370"/>
    <tableColumn id="11" xr3:uid="{D0723FB2-EB8D-4C98-8BBE-573DA40662B1}" name="Iznos" totalsRowFunction="count" dataDxfId="369" totalsRowDxfId="368">
      <calculatedColumnFormula>IFERROR((A5*B5)-C5,"")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61216027-B867-464E-8AC0-8E05CAA19F44}" name="FakturaProjekta2346789" displayName="FakturaProjekta2346789" ref="A4:E10" dataDxfId="363" totalsRowDxfId="362">
  <autoFilter ref="A4:E10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F1530114-5569-448D-BBFD-985A3DBBC62E}" name="Naziv primatelja" dataDxfId="361" totalsRowDxfId="360">
      <calculatedColumnFormula array="1">IFERROR(INDEX(#REF!,SMALL(IF(#REF!=rngInvoice,ROW(#REF!)-ROW(#REF!)), ROW(1:1)), MATCH($A$4,#REF!, 0)),"")</calculatedColumnFormula>
    </tableColumn>
    <tableColumn id="8" xr3:uid="{F4605066-7A86-4B85-BDA4-DD484B9F78F9}" name="OIB primatelja" dataDxfId="359" totalsRowDxfId="358">
      <calculatedColumnFormula array="1">IFERROR(INDEX(#REF!,SMALL(IF(#REF!=rngInvoice,ROW(#REF!)-ROW(#REF!)), ROW(1:1)), MATCH($B$4,#REF!, 0)),"")</calculatedColumnFormula>
    </tableColumn>
    <tableColumn id="10" xr3:uid="{C6852804-B9ED-4687-9501-3924E27BAC8C}" name="Sjedište primatelja" dataDxfId="357" totalsRowDxfId="356">
      <calculatedColumnFormula array="1">IFERROR(INDEX(#REF!,SMALL(IF(#REF!=rngInvoice,ROW(#REF!)-ROW(#REF!)), ROW(1:1)), MATCH($C$4,#REF!, 0)),"")</calculatedColumnFormula>
    </tableColumn>
    <tableColumn id="3" xr3:uid="{CDE85EBC-C2A2-45EF-B6CF-18AE18188F55}" name="Vrsta rashoda i izdatka" dataDxfId="355" totalsRowDxfId="354"/>
    <tableColumn id="11" xr3:uid="{0DAF3CC7-CF5D-47C8-BDC9-5EEFD9AD1B80}" name="Iznos" totalsRowFunction="count" dataDxfId="353" totalsRowDxfId="352">
      <calculatedColumnFormula>IFERROR((A5*B5)-C5,"")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06BB9C61-B1F5-48EF-A1C5-3DE2CE956DA7}" name="FakturaProjekta234678910" displayName="FakturaProjekta234678910" ref="A4:E10" dataDxfId="347" totalsRowDxfId="346">
  <autoFilter ref="A4:E10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A43D4FA5-4C31-45A3-BFCB-E11493F216D1}" name="Naziv primatelja" dataDxfId="345" totalsRowDxfId="344">
      <calculatedColumnFormula array="1">IFERROR(INDEX(#REF!,SMALL(IF(#REF!=rngInvoice,ROW(#REF!)-ROW(#REF!)), ROW(1:1)), MATCH($A$4,#REF!, 0)),"")</calculatedColumnFormula>
    </tableColumn>
    <tableColumn id="8" xr3:uid="{57B28048-27BF-4818-B837-9121DBB704A3}" name="OIB primatelja" dataDxfId="343" totalsRowDxfId="342">
      <calculatedColumnFormula array="1">IFERROR(INDEX(#REF!,SMALL(IF(#REF!=rngInvoice,ROW(#REF!)-ROW(#REF!)), ROW(1:1)), MATCH($B$4,#REF!, 0)),"")</calculatedColumnFormula>
    </tableColumn>
    <tableColumn id="10" xr3:uid="{C350FE18-7D11-40F5-9F7B-4C2DD15757C5}" name="Sjedište primatelja" dataDxfId="341" totalsRowDxfId="340">
      <calculatedColumnFormula array="1">IFERROR(INDEX(#REF!,SMALL(IF(#REF!=rngInvoice,ROW(#REF!)-ROW(#REF!)), ROW(1:1)), MATCH($C$4,#REF!, 0)),"")</calculatedColumnFormula>
    </tableColumn>
    <tableColumn id="3" xr3:uid="{EF5B3817-477D-431C-82F2-10424C8CE15A}" name="Vrsta rashoda i izdatka" dataDxfId="339" totalsRowDxfId="338"/>
    <tableColumn id="11" xr3:uid="{7F5C9241-605E-479D-AFA3-4921447231E6}" name="Iznos" totalsRowFunction="count" dataDxfId="337" totalsRowDxfId="336">
      <calculatedColumnFormula>IFERROR((A5*B5)-C5,"")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7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8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9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0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1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2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3.x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4.x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5.xml"/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6.xml"/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7.xml"/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8.xml"/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9.xml"/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0.xml"/><Relationship Id="rId1" Type="http://schemas.openxmlformats.org/officeDocument/2006/relationships/printerSettings" Target="../printerSettings/printerSettings30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theme="4" tint="-0.499984740745262"/>
    <pageSetUpPr autoPageBreaks="0" fitToPage="1"/>
  </sheetPr>
  <dimension ref="A1:G10"/>
  <sheetViews>
    <sheetView showGridLines="0" zoomScaleNormal="100" workbookViewId="0">
      <selection activeCell="A2" sqref="A2:XFD3"/>
    </sheetView>
  </sheetViews>
  <sheetFormatPr defaultColWidth="9" defaultRowHeight="33.950000000000003" customHeight="1" x14ac:dyDescent="0.25"/>
  <cols>
    <col min="1" max="1" width="37.140625" style="7" customWidth="1"/>
    <col min="2" max="2" width="24.7109375" style="7" customWidth="1"/>
    <col min="3" max="3" width="27.5703125" style="7" customWidth="1"/>
    <col min="4" max="4" width="66.7109375" style="7" customWidth="1"/>
    <col min="5" max="5" width="21.42578125" style="7" customWidth="1"/>
    <col min="6" max="6" width="0.28515625" style="1" customWidth="1"/>
    <col min="7" max="7" width="11.28515625" style="17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49" t="s">
        <v>16</v>
      </c>
      <c r="B1" s="49"/>
      <c r="C1" s="49"/>
      <c r="D1" s="49"/>
      <c r="E1" s="49"/>
      <c r="F1" s="3"/>
    </row>
    <row r="2" spans="1:7" s="22" customFormat="1" ht="44.1" customHeight="1" thickTop="1" x14ac:dyDescent="0.25">
      <c r="A2" s="20" t="s">
        <v>0</v>
      </c>
      <c r="B2" s="21"/>
      <c r="C2" s="21"/>
      <c r="D2" s="21"/>
      <c r="E2" s="21"/>
    </row>
    <row r="3" spans="1:7" s="22" customFormat="1" ht="44.1" customHeight="1" x14ac:dyDescent="0.25">
      <c r="A3" s="48" t="s">
        <v>9</v>
      </c>
      <c r="B3" s="48"/>
      <c r="C3" s="48"/>
      <c r="D3" s="48"/>
      <c r="E3" s="48"/>
    </row>
    <row r="4" spans="1:7" s="2" customFormat="1" ht="33.950000000000003" customHeight="1" x14ac:dyDescent="0.25">
      <c r="A4" s="5" t="s">
        <v>4</v>
      </c>
      <c r="B4" s="5" t="s">
        <v>5</v>
      </c>
      <c r="C4" s="5" t="s">
        <v>6</v>
      </c>
      <c r="D4" s="5" t="s">
        <v>7</v>
      </c>
      <c r="E4" s="5" t="s">
        <v>1</v>
      </c>
      <c r="G4" s="18"/>
    </row>
    <row r="5" spans="1:7" s="2" customFormat="1" ht="33.75" customHeight="1" x14ac:dyDescent="0.25">
      <c r="A5" s="6" t="s">
        <v>2</v>
      </c>
      <c r="B5" s="6"/>
      <c r="C5" s="4"/>
      <c r="D5" s="9" t="s">
        <v>10</v>
      </c>
      <c r="E5" s="10">
        <v>161761.04</v>
      </c>
      <c r="G5" s="18"/>
    </row>
    <row r="6" spans="1:7" s="2" customFormat="1" ht="33.75" customHeight="1" x14ac:dyDescent="0.25">
      <c r="A6" s="6" t="s">
        <v>2</v>
      </c>
      <c r="B6" s="6" t="str">
        <f t="array" ref="B6">IFERROR(INDEX(#REF!,SMALL(IF(#REF!=rngInvoice,ROW(#REF!)-ROW(#REF!)), ROW(#REF!)), MATCH($B$4,#REF!, 0)),"")</f>
        <v/>
      </c>
      <c r="C6" s="4" t="str">
        <f t="array" ref="C6">IFERROR(INDEX(#REF!,SMALL(IF(#REF!=rngInvoice,ROW(#REF!)-ROW(#REF!)), ROW(#REF!)), MATCH($C$4,#REF!, 0)),"")</f>
        <v/>
      </c>
      <c r="D6" s="9" t="s">
        <v>12</v>
      </c>
      <c r="E6" s="10">
        <v>26690.63</v>
      </c>
      <c r="G6" s="18"/>
    </row>
    <row r="7" spans="1:7" s="2" customFormat="1" ht="33.75" customHeight="1" x14ac:dyDescent="0.25">
      <c r="A7" s="6" t="s">
        <v>2</v>
      </c>
      <c r="B7" s="6" t="str">
        <f t="array" ref="B7">IFERROR(INDEX(#REF!,SMALL(IF(#REF!=rngInvoice,ROW(#REF!)-ROW(#REF!)), ROW(1:1)), MATCH($B$4,#REF!, 0)),"")</f>
        <v/>
      </c>
      <c r="C7" s="4" t="str">
        <f t="array" ref="C7">IFERROR(INDEX(#REF!,SMALL(IF(#REF!=rngInvoice,ROW(#REF!)-ROW(#REF!)), ROW(1:1)), MATCH($C$4,#REF!, 0)),"")</f>
        <v/>
      </c>
      <c r="D7" s="4" t="s">
        <v>8</v>
      </c>
      <c r="E7" s="10">
        <v>641.44000000000005</v>
      </c>
      <c r="G7" s="18"/>
    </row>
    <row r="8" spans="1:7" s="2" customFormat="1" ht="33.75" customHeight="1" x14ac:dyDescent="0.25">
      <c r="A8" s="6" t="s">
        <v>2</v>
      </c>
      <c r="B8" s="6" t="str">
        <f t="array" ref="B8">IFERROR(INDEX(#REF!,SMALL(IF(#REF!=rngInvoice,ROW(#REF!)-ROW(#REF!)), ROW(#REF!)), MATCH($B$4,#REF!, 0)),"")</f>
        <v/>
      </c>
      <c r="C8" s="4" t="str">
        <f t="array" ref="C8">IFERROR(INDEX(#REF!,SMALL(IF(#REF!=rngInvoice,ROW(#REF!)-ROW(#REF!)), ROW(#REF!)), MATCH($C$4,#REF!, 0)),"")</f>
        <v/>
      </c>
      <c r="D8" s="4" t="s">
        <v>13</v>
      </c>
      <c r="E8" s="10">
        <v>2828.27</v>
      </c>
      <c r="G8" s="18"/>
    </row>
    <row r="9" spans="1:7" s="2" customFormat="1" ht="40.5" customHeight="1" x14ac:dyDescent="0.25">
      <c r="A9" s="6" t="s">
        <v>2</v>
      </c>
      <c r="B9" s="12" t="str">
        <f t="array" ref="B9">IFERROR(INDEX(#REF!,SMALL(IF(#REF!=rngInvoice,ROW(#REF!)-ROW(#REF!)), ROW(2:2)), MATCH($B$4,#REF!, 0)),"")</f>
        <v/>
      </c>
      <c r="C9" s="4" t="str">
        <f t="array" ref="C9">IFERROR(INDEX(#REF!,SMALL(IF(#REF!=rngInvoice,ROW(#REF!)-ROW(#REF!)), ROW(2:2)), MATCH($C$4,#REF!, 0)),"")</f>
        <v/>
      </c>
      <c r="D9" s="9"/>
      <c r="E9" s="10"/>
      <c r="G9" s="18"/>
    </row>
    <row r="10" spans="1:7" s="16" customFormat="1" ht="33.950000000000003" customHeight="1" x14ac:dyDescent="0.25">
      <c r="A10" s="13" t="s">
        <v>3</v>
      </c>
      <c r="B10" s="13"/>
      <c r="C10" s="14"/>
      <c r="D10" s="14"/>
      <c r="E10" s="15">
        <f>SUM(E5:E9)</f>
        <v>191921.38</v>
      </c>
      <c r="G10" s="19"/>
    </row>
  </sheetData>
  <sheetProtection selectLockedCells="1"/>
  <mergeCells count="2">
    <mergeCell ref="A3:E3"/>
    <mergeCell ref="A1:E1"/>
  </mergeCells>
  <phoneticPr fontId="2" type="noConversion"/>
  <conditionalFormatting sqref="A9 C9:D9">
    <cfRule type="expression" dxfId="479" priority="6">
      <formula>MOD(ROW(),2)=0</formula>
    </cfRule>
  </conditionalFormatting>
  <conditionalFormatting sqref="A5:D8 A10:D10">
    <cfRule type="expression" dxfId="478" priority="5">
      <formula>MOD(ROW(),2)=0</formula>
    </cfRule>
  </conditionalFormatting>
  <conditionalFormatting sqref="E5:E10">
    <cfRule type="expression" dxfId="477" priority="3">
      <formula>MOD(ROW(),2)=0</formula>
    </cfRule>
    <cfRule type="expression" dxfId="476" priority="4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06595F-13C1-4396-B476-3A263E7EFA22}">
  <sheetPr>
    <tabColor theme="4" tint="-0.499984740745262"/>
    <pageSetUpPr autoPageBreaks="0" fitToPage="1"/>
  </sheetPr>
  <dimension ref="A1:G10"/>
  <sheetViews>
    <sheetView showGridLines="0" zoomScaleNormal="100" workbookViewId="0">
      <selection activeCell="C5" sqref="C5"/>
    </sheetView>
  </sheetViews>
  <sheetFormatPr defaultColWidth="9" defaultRowHeight="33.950000000000003" customHeight="1" x14ac:dyDescent="0.25"/>
  <cols>
    <col min="1" max="1" width="37.140625" style="7" customWidth="1"/>
    <col min="2" max="2" width="24.7109375" style="7" customWidth="1"/>
    <col min="3" max="3" width="27.5703125" style="7" customWidth="1"/>
    <col min="4" max="4" width="66.7109375" style="7" customWidth="1"/>
    <col min="5" max="5" width="21.42578125" style="7" customWidth="1"/>
    <col min="6" max="6" width="0.28515625" style="1" customWidth="1"/>
    <col min="7" max="7" width="11.28515625" style="17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49" t="s">
        <v>11</v>
      </c>
      <c r="B1" s="49"/>
      <c r="C1" s="49"/>
      <c r="D1" s="49"/>
      <c r="E1" s="49"/>
      <c r="F1" s="3"/>
    </row>
    <row r="2" spans="1:7" ht="44.1" customHeight="1" thickTop="1" x14ac:dyDescent="0.25">
      <c r="A2" s="28" t="s">
        <v>34</v>
      </c>
      <c r="B2" s="8"/>
      <c r="C2" s="8"/>
      <c r="D2" s="8"/>
      <c r="E2" s="8"/>
    </row>
    <row r="3" spans="1:7" ht="44.1" customHeight="1" x14ac:dyDescent="0.25">
      <c r="A3" s="50" t="s">
        <v>9</v>
      </c>
      <c r="B3" s="50"/>
      <c r="C3" s="50"/>
      <c r="D3" s="50"/>
      <c r="E3" s="50"/>
    </row>
    <row r="4" spans="1:7" s="2" customFormat="1" ht="33.950000000000003" customHeight="1" x14ac:dyDescent="0.25">
      <c r="A4" s="5" t="s">
        <v>4</v>
      </c>
      <c r="B4" s="5" t="s">
        <v>5</v>
      </c>
      <c r="C4" s="5" t="s">
        <v>6</v>
      </c>
      <c r="D4" s="5" t="s">
        <v>7</v>
      </c>
      <c r="E4" s="5" t="s">
        <v>1</v>
      </c>
      <c r="G4" s="18"/>
    </row>
    <row r="5" spans="1:7" s="2" customFormat="1" ht="33.75" customHeight="1" x14ac:dyDescent="0.25">
      <c r="A5" s="6" t="s">
        <v>2</v>
      </c>
      <c r="B5" s="6"/>
      <c r="C5" s="4"/>
      <c r="D5" s="9" t="s">
        <v>35</v>
      </c>
      <c r="E5" s="10">
        <v>189683.84</v>
      </c>
      <c r="G5" s="18"/>
    </row>
    <row r="6" spans="1:7" s="2" customFormat="1" ht="33.75" customHeight="1" x14ac:dyDescent="0.25">
      <c r="A6" s="6" t="s">
        <v>2</v>
      </c>
      <c r="B6" s="6" t="str">
        <f t="array" ref="B6">IFERROR(INDEX(#REF!,SMALL(IF(#REF!=rngInvoice,ROW(#REF!)-ROW(#REF!)), ROW(#REF!)), MATCH($B$4,#REF!, 0)),"")</f>
        <v/>
      </c>
      <c r="C6" s="4" t="str">
        <f t="array" ref="C6">IFERROR(INDEX(#REF!,SMALL(IF(#REF!=rngInvoice,ROW(#REF!)-ROW(#REF!)), ROW(#REF!)), MATCH($C$4,#REF!, 0)),"")</f>
        <v/>
      </c>
      <c r="D6" s="9" t="s">
        <v>12</v>
      </c>
      <c r="E6" s="10">
        <v>31147.11</v>
      </c>
      <c r="G6" s="18"/>
    </row>
    <row r="7" spans="1:7" s="2" customFormat="1" ht="33.75" customHeight="1" x14ac:dyDescent="0.25">
      <c r="A7" s="6" t="s">
        <v>2</v>
      </c>
      <c r="B7" s="6" t="str">
        <f t="array" ref="B7">IFERROR(INDEX(#REF!,SMALL(IF(#REF!=rngInvoice,ROW(#REF!)-ROW(#REF!)), ROW(1:1)), MATCH($B$4,#REF!, 0)),"")</f>
        <v/>
      </c>
      <c r="C7" s="4" t="str">
        <f t="array" ref="C7">IFERROR(INDEX(#REF!,SMALL(IF(#REF!=rngInvoice,ROW(#REF!)-ROW(#REF!)), ROW(1:1)), MATCH($C$4,#REF!, 0)),"")</f>
        <v/>
      </c>
      <c r="D7" s="4" t="s">
        <v>8</v>
      </c>
      <c r="E7" s="10">
        <v>4744.46</v>
      </c>
      <c r="G7" s="18"/>
    </row>
    <row r="8" spans="1:7" s="2" customFormat="1" ht="33.75" customHeight="1" x14ac:dyDescent="0.25">
      <c r="A8" s="6" t="s">
        <v>2</v>
      </c>
      <c r="B8" s="6" t="str">
        <f t="array" ref="B8">IFERROR(INDEX(#REF!,SMALL(IF(#REF!=rngInvoice,ROW(#REF!)-ROW(#REF!)), ROW(#REF!)), MATCH($B$4,#REF!, 0)),"")</f>
        <v/>
      </c>
      <c r="C8" s="4" t="str">
        <f t="array" ref="C8">IFERROR(INDEX(#REF!,SMALL(IF(#REF!=rngInvoice,ROW(#REF!)-ROW(#REF!)), ROW(#REF!)), MATCH($C$4,#REF!, 0)),"")</f>
        <v/>
      </c>
      <c r="D8" s="4" t="s">
        <v>13</v>
      </c>
      <c r="E8" s="10">
        <v>2974.54</v>
      </c>
      <c r="G8" s="18"/>
    </row>
    <row r="9" spans="1:7" s="2" customFormat="1" ht="40.5" customHeight="1" x14ac:dyDescent="0.25">
      <c r="A9" s="6" t="s">
        <v>2</v>
      </c>
      <c r="B9" s="12" t="str">
        <f t="array" ref="B9">IFERROR(INDEX(#REF!,SMALL(IF(#REF!=rngInvoice,ROW(#REF!)-ROW(#REF!)), ROW(2:2)), MATCH($B$4,#REF!, 0)),"")</f>
        <v/>
      </c>
      <c r="C9" s="4" t="str">
        <f t="array" ref="C9">IFERROR(INDEX(#REF!,SMALL(IF(#REF!=rngInvoice,ROW(#REF!)-ROW(#REF!)), ROW(2:2)), MATCH($C$4,#REF!, 0)),"")</f>
        <v/>
      </c>
      <c r="D9" s="9"/>
      <c r="E9" s="10"/>
      <c r="G9" s="18"/>
    </row>
    <row r="10" spans="1:7" s="16" customFormat="1" ht="33.950000000000003" customHeight="1" x14ac:dyDescent="0.25">
      <c r="A10" s="13" t="s">
        <v>3</v>
      </c>
      <c r="B10" s="13"/>
      <c r="C10" s="14"/>
      <c r="D10" s="14"/>
      <c r="E10" s="15">
        <f>SUM(E5:E9)</f>
        <v>228549.95</v>
      </c>
      <c r="G10" s="19"/>
    </row>
  </sheetData>
  <sheetProtection selectLockedCells="1"/>
  <mergeCells count="2">
    <mergeCell ref="A1:E1"/>
    <mergeCell ref="A3:E3"/>
  </mergeCells>
  <conditionalFormatting sqref="A9 C9:D9">
    <cfRule type="expression" dxfId="335" priority="4">
      <formula>MOD(ROW(),2)=0</formula>
    </cfRule>
  </conditionalFormatting>
  <conditionalFormatting sqref="A5:D8 A10:D10">
    <cfRule type="expression" dxfId="334" priority="3">
      <formula>MOD(ROW(),2)=0</formula>
    </cfRule>
  </conditionalFormatting>
  <conditionalFormatting sqref="E5:E10">
    <cfRule type="expression" dxfId="333" priority="1">
      <formula>MOD(ROW(),2)=0</formula>
    </cfRule>
    <cfRule type="expression" dxfId="332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6590D1-3098-413E-9E5B-80C9FBC5673C}">
  <sheetPr>
    <tabColor theme="4" tint="-0.499984740745262"/>
    <pageSetUpPr autoPageBreaks="0" fitToPage="1"/>
  </sheetPr>
  <dimension ref="A1:G10"/>
  <sheetViews>
    <sheetView showGridLines="0" zoomScaleNormal="100" workbookViewId="0">
      <selection activeCell="L8" sqref="L8"/>
    </sheetView>
  </sheetViews>
  <sheetFormatPr defaultColWidth="9" defaultRowHeight="33.950000000000003" customHeight="1" x14ac:dyDescent="0.25"/>
  <cols>
    <col min="1" max="1" width="37.140625" style="7" customWidth="1"/>
    <col min="2" max="2" width="24.7109375" style="7" customWidth="1"/>
    <col min="3" max="3" width="27.5703125" style="7" customWidth="1"/>
    <col min="4" max="4" width="66.7109375" style="7" customWidth="1"/>
    <col min="5" max="5" width="21.42578125" style="7" customWidth="1"/>
    <col min="6" max="6" width="0.28515625" style="1" customWidth="1"/>
    <col min="7" max="7" width="11.28515625" style="17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49" t="s">
        <v>11</v>
      </c>
      <c r="B1" s="49"/>
      <c r="C1" s="49"/>
      <c r="D1" s="49"/>
      <c r="E1" s="49"/>
      <c r="F1" s="3"/>
    </row>
    <row r="2" spans="1:7" ht="44.1" customHeight="1" thickTop="1" x14ac:dyDescent="0.25">
      <c r="A2" s="29" t="s">
        <v>36</v>
      </c>
      <c r="B2" s="8"/>
      <c r="C2" s="8"/>
      <c r="D2" s="8"/>
      <c r="E2" s="8"/>
    </row>
    <row r="3" spans="1:7" ht="44.1" customHeight="1" x14ac:dyDescent="0.25">
      <c r="A3" s="50" t="s">
        <v>9</v>
      </c>
      <c r="B3" s="50"/>
      <c r="C3" s="50"/>
      <c r="D3" s="50"/>
      <c r="E3" s="50"/>
    </row>
    <row r="4" spans="1:7" s="2" customFormat="1" ht="33.950000000000003" customHeight="1" x14ac:dyDescent="0.25">
      <c r="A4" s="5" t="s">
        <v>4</v>
      </c>
      <c r="B4" s="5" t="s">
        <v>5</v>
      </c>
      <c r="C4" s="5" t="s">
        <v>6</v>
      </c>
      <c r="D4" s="5" t="s">
        <v>7</v>
      </c>
      <c r="E4" s="5" t="s">
        <v>1</v>
      </c>
      <c r="G4" s="18"/>
    </row>
    <row r="5" spans="1:7" s="2" customFormat="1" ht="33.75" customHeight="1" x14ac:dyDescent="0.25">
      <c r="A5" s="6" t="s">
        <v>2</v>
      </c>
      <c r="B5" s="6"/>
      <c r="C5" s="4"/>
      <c r="D5" s="9" t="s">
        <v>37</v>
      </c>
      <c r="E5" s="10">
        <v>197494.93</v>
      </c>
      <c r="G5" s="18"/>
    </row>
    <row r="6" spans="1:7" s="2" customFormat="1" ht="33.75" customHeight="1" x14ac:dyDescent="0.25">
      <c r="A6" s="6" t="s">
        <v>2</v>
      </c>
      <c r="B6" s="6" t="str">
        <f t="array" ref="B6">IFERROR(INDEX(#REF!,SMALL(IF(#REF!=rngInvoice,ROW(#REF!)-ROW(#REF!)), ROW(#REF!)), MATCH($B$4,#REF!, 0)),"")</f>
        <v/>
      </c>
      <c r="C6" s="4" t="str">
        <f t="array" ref="C6">IFERROR(INDEX(#REF!,SMALL(IF(#REF!=rngInvoice,ROW(#REF!)-ROW(#REF!)), ROW(#REF!)), MATCH($C$4,#REF!, 0)),"")</f>
        <v/>
      </c>
      <c r="D6" s="9" t="s">
        <v>12</v>
      </c>
      <c r="E6" s="10">
        <v>32370.78</v>
      </c>
      <c r="G6" s="18"/>
    </row>
    <row r="7" spans="1:7" s="2" customFormat="1" ht="33.75" customHeight="1" x14ac:dyDescent="0.25">
      <c r="A7" s="6" t="s">
        <v>2</v>
      </c>
      <c r="B7" s="6" t="str">
        <f t="array" ref="B7">IFERROR(INDEX(#REF!,SMALL(IF(#REF!=rngInvoice,ROW(#REF!)-ROW(#REF!)), ROW(1:1)), MATCH($B$4,#REF!, 0)),"")</f>
        <v/>
      </c>
      <c r="C7" s="4" t="str">
        <f t="array" ref="C7">IFERROR(INDEX(#REF!,SMALL(IF(#REF!=rngInvoice,ROW(#REF!)-ROW(#REF!)), ROW(1:1)), MATCH($C$4,#REF!, 0)),"")</f>
        <v/>
      </c>
      <c r="D7" s="4" t="s">
        <v>8</v>
      </c>
      <c r="E7" s="10">
        <v>1103.5999999999999</v>
      </c>
      <c r="G7" s="18"/>
    </row>
    <row r="8" spans="1:7" s="2" customFormat="1" ht="33.75" customHeight="1" x14ac:dyDescent="0.25">
      <c r="A8" s="6" t="s">
        <v>2</v>
      </c>
      <c r="B8" s="6" t="str">
        <f t="array" ref="B8">IFERROR(INDEX(#REF!,SMALL(IF(#REF!=rngInvoice,ROW(#REF!)-ROW(#REF!)), ROW(#REF!)), MATCH($B$4,#REF!, 0)),"")</f>
        <v/>
      </c>
      <c r="C8" s="4" t="str">
        <f t="array" ref="C8">IFERROR(INDEX(#REF!,SMALL(IF(#REF!=rngInvoice,ROW(#REF!)-ROW(#REF!)), ROW(#REF!)), MATCH($C$4,#REF!, 0)),"")</f>
        <v/>
      </c>
      <c r="D8" s="4" t="s">
        <v>13</v>
      </c>
      <c r="E8" s="10">
        <v>3924.41</v>
      </c>
      <c r="G8" s="18"/>
    </row>
    <row r="9" spans="1:7" s="2" customFormat="1" ht="40.5" customHeight="1" x14ac:dyDescent="0.25">
      <c r="A9" s="6" t="s">
        <v>2</v>
      </c>
      <c r="B9" s="12" t="str">
        <f t="array" ref="B9">IFERROR(INDEX(#REF!,SMALL(IF(#REF!=rngInvoice,ROW(#REF!)-ROW(#REF!)), ROW(2:2)), MATCH($B$4,#REF!, 0)),"")</f>
        <v/>
      </c>
      <c r="C9" s="4" t="str">
        <f t="array" ref="C9">IFERROR(INDEX(#REF!,SMALL(IF(#REF!=rngInvoice,ROW(#REF!)-ROW(#REF!)), ROW(2:2)), MATCH($C$4,#REF!, 0)),"")</f>
        <v/>
      </c>
      <c r="D9" s="9"/>
      <c r="E9" s="10"/>
      <c r="G9" s="18"/>
    </row>
    <row r="10" spans="1:7" s="16" customFormat="1" ht="33.950000000000003" customHeight="1" x14ac:dyDescent="0.25">
      <c r="A10" s="13" t="s">
        <v>3</v>
      </c>
      <c r="B10" s="13"/>
      <c r="C10" s="14"/>
      <c r="D10" s="14"/>
      <c r="E10" s="15">
        <f>SUM(E5:E9)</f>
        <v>234893.72</v>
      </c>
      <c r="G10" s="19"/>
    </row>
  </sheetData>
  <sheetProtection selectLockedCells="1"/>
  <mergeCells count="2">
    <mergeCell ref="A1:E1"/>
    <mergeCell ref="A3:E3"/>
  </mergeCells>
  <conditionalFormatting sqref="A9 C9:D9">
    <cfRule type="expression" dxfId="319" priority="4">
      <formula>MOD(ROW(),2)=0</formula>
    </cfRule>
  </conditionalFormatting>
  <conditionalFormatting sqref="A5:D8 A10:D10">
    <cfRule type="expression" dxfId="318" priority="3">
      <formula>MOD(ROW(),2)=0</formula>
    </cfRule>
  </conditionalFormatting>
  <conditionalFormatting sqref="E5:E10">
    <cfRule type="expression" dxfId="317" priority="1">
      <formula>MOD(ROW(),2)=0</formula>
    </cfRule>
    <cfRule type="expression" dxfId="316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482800-0EB8-448D-8A2B-810C8A157215}">
  <sheetPr>
    <tabColor theme="4" tint="-0.499984740745262"/>
    <pageSetUpPr autoPageBreaks="0" fitToPage="1"/>
  </sheetPr>
  <dimension ref="A1:G10"/>
  <sheetViews>
    <sheetView showGridLines="0" zoomScaleNormal="100" workbookViewId="0">
      <selection activeCell="D21" sqref="D21"/>
    </sheetView>
  </sheetViews>
  <sheetFormatPr defaultColWidth="9" defaultRowHeight="33.950000000000003" customHeight="1" x14ac:dyDescent="0.25"/>
  <cols>
    <col min="1" max="1" width="37.140625" style="7" customWidth="1"/>
    <col min="2" max="2" width="24.7109375" style="7" customWidth="1"/>
    <col min="3" max="3" width="27.5703125" style="7" customWidth="1"/>
    <col min="4" max="4" width="66.7109375" style="7" customWidth="1"/>
    <col min="5" max="5" width="21.42578125" style="7" customWidth="1"/>
    <col min="6" max="6" width="0.28515625" style="1" customWidth="1"/>
    <col min="7" max="7" width="11.28515625" style="17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49" t="s">
        <v>11</v>
      </c>
      <c r="B1" s="49"/>
      <c r="C1" s="49"/>
      <c r="D1" s="49"/>
      <c r="E1" s="49"/>
      <c r="F1" s="3"/>
    </row>
    <row r="2" spans="1:7" ht="44.1" customHeight="1" thickTop="1" x14ac:dyDescent="0.25">
      <c r="A2" s="30" t="s">
        <v>39</v>
      </c>
      <c r="B2" s="8"/>
      <c r="C2" s="8"/>
      <c r="D2" s="8"/>
      <c r="E2" s="8"/>
    </row>
    <row r="3" spans="1:7" ht="44.1" customHeight="1" x14ac:dyDescent="0.25">
      <c r="A3" s="50" t="s">
        <v>9</v>
      </c>
      <c r="B3" s="50"/>
      <c r="C3" s="50"/>
      <c r="D3" s="50"/>
      <c r="E3" s="50"/>
    </row>
    <row r="4" spans="1:7" s="2" customFormat="1" ht="33.950000000000003" customHeight="1" x14ac:dyDescent="0.25">
      <c r="A4" s="5" t="s">
        <v>4</v>
      </c>
      <c r="B4" s="5" t="s">
        <v>5</v>
      </c>
      <c r="C4" s="5" t="s">
        <v>6</v>
      </c>
      <c r="D4" s="5" t="s">
        <v>7</v>
      </c>
      <c r="E4" s="5" t="s">
        <v>1</v>
      </c>
      <c r="G4" s="18"/>
    </row>
    <row r="5" spans="1:7" s="2" customFormat="1" ht="33.75" customHeight="1" x14ac:dyDescent="0.25">
      <c r="A5" s="6" t="s">
        <v>2</v>
      </c>
      <c r="B5" s="6"/>
      <c r="C5" s="4"/>
      <c r="D5" s="9" t="s">
        <v>38</v>
      </c>
      <c r="E5" s="10">
        <v>193602.46</v>
      </c>
      <c r="G5" s="18"/>
    </row>
    <row r="6" spans="1:7" s="2" customFormat="1" ht="33.75" customHeight="1" x14ac:dyDescent="0.25">
      <c r="A6" s="6" t="s">
        <v>2</v>
      </c>
      <c r="B6" s="6" t="str">
        <f t="array" ref="B6">IFERROR(INDEX(#REF!,SMALL(IF(#REF!=rngInvoice,ROW(#REF!)-ROW(#REF!)), ROW(#REF!)), MATCH($B$4,#REF!, 0)),"")</f>
        <v/>
      </c>
      <c r="C6" s="4" t="str">
        <f t="array" ref="C6">IFERROR(INDEX(#REF!,SMALL(IF(#REF!=rngInvoice,ROW(#REF!)-ROW(#REF!)), ROW(#REF!)), MATCH($C$4,#REF!, 0)),"")</f>
        <v/>
      </c>
      <c r="D6" s="9" t="s">
        <v>12</v>
      </c>
      <c r="E6" s="10">
        <v>31734.7</v>
      </c>
      <c r="G6" s="18"/>
    </row>
    <row r="7" spans="1:7" s="2" customFormat="1" ht="33.75" customHeight="1" x14ac:dyDescent="0.25">
      <c r="A7" s="6" t="s">
        <v>2</v>
      </c>
      <c r="B7" s="6" t="str">
        <f t="array" ref="B7">IFERROR(INDEX(#REF!,SMALL(IF(#REF!=rngInvoice,ROW(#REF!)-ROW(#REF!)), ROW(1:1)), MATCH($B$4,#REF!, 0)),"")</f>
        <v/>
      </c>
      <c r="C7" s="4" t="str">
        <f t="array" ref="C7">IFERROR(INDEX(#REF!,SMALL(IF(#REF!=rngInvoice,ROW(#REF!)-ROW(#REF!)), ROW(1:1)), MATCH($C$4,#REF!, 0)),"")</f>
        <v/>
      </c>
      <c r="D7" s="4" t="s">
        <v>8</v>
      </c>
      <c r="E7" s="10">
        <v>28500</v>
      </c>
      <c r="G7" s="18"/>
    </row>
    <row r="8" spans="1:7" s="2" customFormat="1" ht="33.75" customHeight="1" x14ac:dyDescent="0.25">
      <c r="A8" s="6" t="s">
        <v>2</v>
      </c>
      <c r="B8" s="6" t="str">
        <f t="array" ref="B8">IFERROR(INDEX(#REF!,SMALL(IF(#REF!=rngInvoice,ROW(#REF!)-ROW(#REF!)), ROW(#REF!)), MATCH($B$4,#REF!, 0)),"")</f>
        <v/>
      </c>
      <c r="C8" s="4" t="str">
        <f t="array" ref="C8">IFERROR(INDEX(#REF!,SMALL(IF(#REF!=rngInvoice,ROW(#REF!)-ROW(#REF!)), ROW(#REF!)), MATCH($C$4,#REF!, 0)),"")</f>
        <v/>
      </c>
      <c r="D8" s="4" t="s">
        <v>13</v>
      </c>
      <c r="E8" s="10">
        <v>3258.11</v>
      </c>
      <c r="G8" s="18"/>
    </row>
    <row r="9" spans="1:7" s="2" customFormat="1" ht="40.5" customHeight="1" x14ac:dyDescent="0.25">
      <c r="A9" s="6" t="s">
        <v>2</v>
      </c>
      <c r="B9" s="12" t="str">
        <f t="array" ref="B9">IFERROR(INDEX(#REF!,SMALL(IF(#REF!=rngInvoice,ROW(#REF!)-ROW(#REF!)), ROW(2:2)), MATCH($B$4,#REF!, 0)),"")</f>
        <v/>
      </c>
      <c r="C9" s="4" t="str">
        <f t="array" ref="C9">IFERROR(INDEX(#REF!,SMALL(IF(#REF!=rngInvoice,ROW(#REF!)-ROW(#REF!)), ROW(2:2)), MATCH($C$4,#REF!, 0)),"")</f>
        <v/>
      </c>
      <c r="D9" s="9"/>
      <c r="E9" s="10"/>
      <c r="G9" s="18"/>
    </row>
    <row r="10" spans="1:7" s="16" customFormat="1" ht="33.950000000000003" customHeight="1" x14ac:dyDescent="0.25">
      <c r="A10" s="13" t="s">
        <v>3</v>
      </c>
      <c r="B10" s="13"/>
      <c r="C10" s="14"/>
      <c r="D10" s="14"/>
      <c r="E10" s="15">
        <f>SUM(E5:E9)</f>
        <v>257095.27</v>
      </c>
      <c r="G10" s="19"/>
    </row>
  </sheetData>
  <sheetProtection selectLockedCells="1"/>
  <mergeCells count="2">
    <mergeCell ref="A1:E1"/>
    <mergeCell ref="A3:E3"/>
  </mergeCells>
  <conditionalFormatting sqref="A9 C9:D9">
    <cfRule type="expression" dxfId="303" priority="4">
      <formula>MOD(ROW(),2)=0</formula>
    </cfRule>
  </conditionalFormatting>
  <conditionalFormatting sqref="A5:D8 A10:D10">
    <cfRule type="expression" dxfId="302" priority="3">
      <formula>MOD(ROW(),2)=0</formula>
    </cfRule>
  </conditionalFormatting>
  <conditionalFormatting sqref="E5:E10">
    <cfRule type="expression" dxfId="301" priority="1">
      <formula>MOD(ROW(),2)=0</formula>
    </cfRule>
    <cfRule type="expression" dxfId="300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22FF42-DCEB-44F1-9BF6-5C2FC533B97E}">
  <sheetPr>
    <tabColor theme="4" tint="-0.499984740745262"/>
    <pageSetUpPr autoPageBreaks="0" fitToPage="1"/>
  </sheetPr>
  <dimension ref="A1:G10"/>
  <sheetViews>
    <sheetView showGridLines="0" zoomScaleNormal="100" workbookViewId="0">
      <selection activeCell="E8" sqref="E8"/>
    </sheetView>
  </sheetViews>
  <sheetFormatPr defaultColWidth="9" defaultRowHeight="33.950000000000003" customHeight="1" x14ac:dyDescent="0.25"/>
  <cols>
    <col min="1" max="1" width="37.140625" style="7" customWidth="1"/>
    <col min="2" max="2" width="24.7109375" style="7" customWidth="1"/>
    <col min="3" max="3" width="27.5703125" style="7" customWidth="1"/>
    <col min="4" max="4" width="66.7109375" style="7" customWidth="1"/>
    <col min="5" max="5" width="21.42578125" style="7" customWidth="1"/>
    <col min="6" max="6" width="0.28515625" style="1" customWidth="1"/>
    <col min="7" max="7" width="11.28515625" style="17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49" t="s">
        <v>11</v>
      </c>
      <c r="B1" s="49"/>
      <c r="C1" s="49"/>
      <c r="D1" s="49"/>
      <c r="E1" s="49"/>
      <c r="F1" s="3"/>
    </row>
    <row r="2" spans="1:7" ht="44.1" customHeight="1" thickTop="1" x14ac:dyDescent="0.25">
      <c r="A2" s="31" t="s">
        <v>40</v>
      </c>
      <c r="B2" s="8"/>
      <c r="C2" s="8"/>
      <c r="D2" s="8"/>
      <c r="E2" s="8"/>
    </row>
    <row r="3" spans="1:7" ht="44.1" customHeight="1" x14ac:dyDescent="0.25">
      <c r="A3" s="50" t="s">
        <v>9</v>
      </c>
      <c r="B3" s="50"/>
      <c r="C3" s="50"/>
      <c r="D3" s="50"/>
      <c r="E3" s="50"/>
    </row>
    <row r="4" spans="1:7" s="2" customFormat="1" ht="33.950000000000003" customHeight="1" x14ac:dyDescent="0.25">
      <c r="A4" s="5" t="s">
        <v>4</v>
      </c>
      <c r="B4" s="5" t="s">
        <v>5</v>
      </c>
      <c r="C4" s="5" t="s">
        <v>6</v>
      </c>
      <c r="D4" s="5" t="s">
        <v>7</v>
      </c>
      <c r="E4" s="5" t="s">
        <v>1</v>
      </c>
      <c r="G4" s="18"/>
    </row>
    <row r="5" spans="1:7" s="2" customFormat="1" ht="33.75" customHeight="1" x14ac:dyDescent="0.25">
      <c r="A5" s="6" t="s">
        <v>2</v>
      </c>
      <c r="B5" s="6"/>
      <c r="C5" s="4"/>
      <c r="D5" s="9" t="s">
        <v>41</v>
      </c>
      <c r="E5" s="10">
        <v>188982.75</v>
      </c>
      <c r="G5" s="18"/>
    </row>
    <row r="6" spans="1:7" s="2" customFormat="1" ht="33.75" customHeight="1" x14ac:dyDescent="0.25">
      <c r="A6" s="6" t="s">
        <v>2</v>
      </c>
      <c r="B6" s="6" t="str">
        <f t="array" ref="B6">IFERROR(INDEX(#REF!,SMALL(IF(#REF!=rngInvoice,ROW(#REF!)-ROW(#REF!)), ROW(#REF!)), MATCH($B$4,#REF!, 0)),"")</f>
        <v/>
      </c>
      <c r="C6" s="4" t="str">
        <f t="array" ref="C6">IFERROR(INDEX(#REF!,SMALL(IF(#REF!=rngInvoice,ROW(#REF!)-ROW(#REF!)), ROW(#REF!)), MATCH($C$4,#REF!, 0)),"")</f>
        <v/>
      </c>
      <c r="D6" s="9" t="s">
        <v>12</v>
      </c>
      <c r="E6" s="10">
        <v>30970.09</v>
      </c>
      <c r="G6" s="18"/>
    </row>
    <row r="7" spans="1:7" s="2" customFormat="1" ht="33.75" customHeight="1" x14ac:dyDescent="0.25">
      <c r="A7" s="6" t="s">
        <v>2</v>
      </c>
      <c r="B7" s="6" t="str">
        <f t="array" ref="B7">IFERROR(INDEX(#REF!,SMALL(IF(#REF!=rngInvoice,ROW(#REF!)-ROW(#REF!)), ROW(1:1)), MATCH($B$4,#REF!, 0)),"")</f>
        <v/>
      </c>
      <c r="C7" s="4" t="str">
        <f t="array" ref="C7">IFERROR(INDEX(#REF!,SMALL(IF(#REF!=rngInvoice,ROW(#REF!)-ROW(#REF!)), ROW(1:1)), MATCH($C$4,#REF!, 0)),"")</f>
        <v/>
      </c>
      <c r="D7" s="4" t="s">
        <v>8</v>
      </c>
      <c r="E7" s="10">
        <v>2582.34</v>
      </c>
      <c r="G7" s="18"/>
    </row>
    <row r="8" spans="1:7" s="2" customFormat="1" ht="33.75" customHeight="1" x14ac:dyDescent="0.25">
      <c r="A8" s="6" t="s">
        <v>2</v>
      </c>
      <c r="B8" s="6" t="str">
        <f t="array" ref="B8">IFERROR(INDEX(#REF!,SMALL(IF(#REF!=rngInvoice,ROW(#REF!)-ROW(#REF!)), ROW(#REF!)), MATCH($B$4,#REF!, 0)),"")</f>
        <v/>
      </c>
      <c r="C8" s="4" t="str">
        <f t="array" ref="C8">IFERROR(INDEX(#REF!,SMALL(IF(#REF!=rngInvoice,ROW(#REF!)-ROW(#REF!)), ROW(#REF!)), MATCH($C$4,#REF!, 0)),"")</f>
        <v/>
      </c>
      <c r="D8" s="4" t="s">
        <v>13</v>
      </c>
      <c r="E8" s="10">
        <v>2562.12</v>
      </c>
      <c r="G8" s="18"/>
    </row>
    <row r="9" spans="1:7" s="2" customFormat="1" ht="40.5" customHeight="1" x14ac:dyDescent="0.25">
      <c r="A9" s="6" t="s">
        <v>2</v>
      </c>
      <c r="B9" s="12" t="str">
        <f t="array" ref="B9">IFERROR(INDEX(#REF!,SMALL(IF(#REF!=rngInvoice,ROW(#REF!)-ROW(#REF!)), ROW(2:2)), MATCH($B$4,#REF!, 0)),"")</f>
        <v/>
      </c>
      <c r="C9" s="4" t="str">
        <f t="array" ref="C9">IFERROR(INDEX(#REF!,SMALL(IF(#REF!=rngInvoice,ROW(#REF!)-ROW(#REF!)), ROW(2:2)), MATCH($C$4,#REF!, 0)),"")</f>
        <v/>
      </c>
      <c r="D9" s="9"/>
      <c r="E9" s="10"/>
      <c r="G9" s="18"/>
    </row>
    <row r="10" spans="1:7" s="16" customFormat="1" ht="33.950000000000003" customHeight="1" x14ac:dyDescent="0.25">
      <c r="A10" s="13" t="s">
        <v>3</v>
      </c>
      <c r="B10" s="13"/>
      <c r="C10" s="14"/>
      <c r="D10" s="14"/>
      <c r="E10" s="15">
        <f>SUM(E5:E9)</f>
        <v>225097.3</v>
      </c>
      <c r="G10" s="19"/>
    </row>
  </sheetData>
  <sheetProtection selectLockedCells="1"/>
  <mergeCells count="2">
    <mergeCell ref="A1:E1"/>
    <mergeCell ref="A3:E3"/>
  </mergeCells>
  <conditionalFormatting sqref="A9 C9:D9">
    <cfRule type="expression" dxfId="287" priority="4">
      <formula>MOD(ROW(),2)=0</formula>
    </cfRule>
  </conditionalFormatting>
  <conditionalFormatting sqref="A5:D8 A10:D10">
    <cfRule type="expression" dxfId="286" priority="3">
      <formula>MOD(ROW(),2)=0</formula>
    </cfRule>
  </conditionalFormatting>
  <conditionalFormatting sqref="E5:E10">
    <cfRule type="expression" dxfId="285" priority="1">
      <formula>MOD(ROW(),2)=0</formula>
    </cfRule>
    <cfRule type="expression" dxfId="284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E96C73-1D9C-4DED-9C53-AAEDAF68C2B3}">
  <sheetPr>
    <tabColor theme="4" tint="-0.499984740745262"/>
    <pageSetUpPr autoPageBreaks="0" fitToPage="1"/>
  </sheetPr>
  <dimension ref="A1:G10"/>
  <sheetViews>
    <sheetView showGridLines="0" zoomScaleNormal="100" workbookViewId="0">
      <selection activeCell="E9" sqref="E9"/>
    </sheetView>
  </sheetViews>
  <sheetFormatPr defaultColWidth="9" defaultRowHeight="33.950000000000003" customHeight="1" x14ac:dyDescent="0.25"/>
  <cols>
    <col min="1" max="1" width="37.140625" style="7" customWidth="1"/>
    <col min="2" max="2" width="24.7109375" style="7" customWidth="1"/>
    <col min="3" max="3" width="27.5703125" style="7" customWidth="1"/>
    <col min="4" max="4" width="66.7109375" style="7" customWidth="1"/>
    <col min="5" max="5" width="21.42578125" style="7" customWidth="1"/>
    <col min="6" max="6" width="0.28515625" style="1" customWidth="1"/>
    <col min="7" max="7" width="11.28515625" style="17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49" t="s">
        <v>11</v>
      </c>
      <c r="B1" s="49"/>
      <c r="C1" s="49"/>
      <c r="D1" s="49"/>
      <c r="E1" s="49"/>
      <c r="F1" s="3"/>
    </row>
    <row r="2" spans="1:7" ht="44.1" customHeight="1" thickTop="1" x14ac:dyDescent="0.25">
      <c r="A2" s="32" t="s">
        <v>42</v>
      </c>
      <c r="B2" s="8"/>
      <c r="C2" s="8"/>
      <c r="D2" s="8"/>
      <c r="E2" s="8"/>
    </row>
    <row r="3" spans="1:7" ht="44.1" customHeight="1" x14ac:dyDescent="0.25">
      <c r="A3" s="50" t="s">
        <v>9</v>
      </c>
      <c r="B3" s="50"/>
      <c r="C3" s="50"/>
      <c r="D3" s="50"/>
      <c r="E3" s="50"/>
    </row>
    <row r="4" spans="1:7" s="2" customFormat="1" ht="33.950000000000003" customHeight="1" x14ac:dyDescent="0.25">
      <c r="A4" s="5" t="s">
        <v>4</v>
      </c>
      <c r="B4" s="5" t="s">
        <v>5</v>
      </c>
      <c r="C4" s="5" t="s">
        <v>6</v>
      </c>
      <c r="D4" s="5" t="s">
        <v>7</v>
      </c>
      <c r="E4" s="5" t="s">
        <v>1</v>
      </c>
      <c r="G4" s="18"/>
    </row>
    <row r="5" spans="1:7" s="2" customFormat="1" ht="33.75" customHeight="1" x14ac:dyDescent="0.25">
      <c r="A5" s="6" t="s">
        <v>2</v>
      </c>
      <c r="B5" s="6"/>
      <c r="C5" s="4"/>
      <c r="D5" s="9" t="s">
        <v>43</v>
      </c>
      <c r="E5" s="10">
        <v>191213.54</v>
      </c>
      <c r="G5" s="18"/>
    </row>
    <row r="6" spans="1:7" s="2" customFormat="1" ht="33.75" customHeight="1" x14ac:dyDescent="0.25">
      <c r="A6" s="6" t="s">
        <v>2</v>
      </c>
      <c r="B6" s="6" t="str">
        <f t="array" ref="B6">IFERROR(INDEX(#REF!,SMALL(IF(#REF!=rngInvoice,ROW(#REF!)-ROW(#REF!)), ROW(#REF!)), MATCH($B$4,#REF!, 0)),"")</f>
        <v/>
      </c>
      <c r="C6" s="4" t="str">
        <f t="array" ref="C6">IFERROR(INDEX(#REF!,SMALL(IF(#REF!=rngInvoice,ROW(#REF!)-ROW(#REF!)), ROW(#REF!)), MATCH($C$4,#REF!, 0)),"")</f>
        <v/>
      </c>
      <c r="D6" s="9" t="s">
        <v>12</v>
      </c>
      <c r="E6" s="10">
        <v>31337.46</v>
      </c>
      <c r="G6" s="18"/>
    </row>
    <row r="7" spans="1:7" s="2" customFormat="1" ht="33.75" customHeight="1" x14ac:dyDescent="0.25">
      <c r="A7" s="6" t="s">
        <v>2</v>
      </c>
      <c r="B7" s="6" t="str">
        <f t="array" ref="B7">IFERROR(INDEX(#REF!,SMALL(IF(#REF!=rngInvoice,ROW(#REF!)-ROW(#REF!)), ROW(1:1)), MATCH($B$4,#REF!, 0)),"")</f>
        <v/>
      </c>
      <c r="C7" s="4" t="str">
        <f t="array" ref="C7">IFERROR(INDEX(#REF!,SMALL(IF(#REF!=rngInvoice,ROW(#REF!)-ROW(#REF!)), ROW(1:1)), MATCH($C$4,#REF!, 0)),"")</f>
        <v/>
      </c>
      <c r="D7" s="4" t="s">
        <v>8</v>
      </c>
      <c r="E7" s="10">
        <v>1952.8</v>
      </c>
      <c r="G7" s="18"/>
    </row>
    <row r="8" spans="1:7" s="2" customFormat="1" ht="33.75" customHeight="1" x14ac:dyDescent="0.25">
      <c r="A8" s="6" t="s">
        <v>2</v>
      </c>
      <c r="B8" s="6" t="str">
        <f t="array" ref="B8">IFERROR(INDEX(#REF!,SMALL(IF(#REF!=rngInvoice,ROW(#REF!)-ROW(#REF!)), ROW(#REF!)), MATCH($B$4,#REF!, 0)),"")</f>
        <v/>
      </c>
      <c r="C8" s="4" t="str">
        <f t="array" ref="C8">IFERROR(INDEX(#REF!,SMALL(IF(#REF!=rngInvoice,ROW(#REF!)-ROW(#REF!)), ROW(#REF!)), MATCH($C$4,#REF!, 0)),"")</f>
        <v/>
      </c>
      <c r="D8" s="4" t="s">
        <v>13</v>
      </c>
      <c r="E8" s="10">
        <v>3239.16</v>
      </c>
      <c r="G8" s="18"/>
    </row>
    <row r="9" spans="1:7" s="2" customFormat="1" ht="40.5" customHeight="1" x14ac:dyDescent="0.25">
      <c r="A9" s="6" t="s">
        <v>2</v>
      </c>
      <c r="B9" s="12" t="str">
        <f t="array" ref="B9">IFERROR(INDEX(#REF!,SMALL(IF(#REF!=rngInvoice,ROW(#REF!)-ROW(#REF!)), ROW(2:2)), MATCH($B$4,#REF!, 0)),"")</f>
        <v/>
      </c>
      <c r="C9" s="4" t="str">
        <f t="array" ref="C9">IFERROR(INDEX(#REF!,SMALL(IF(#REF!=rngInvoice,ROW(#REF!)-ROW(#REF!)), ROW(2:2)), MATCH($C$4,#REF!, 0)),"")</f>
        <v/>
      </c>
      <c r="D9" s="9"/>
      <c r="E9" s="10"/>
      <c r="G9" s="18"/>
    </row>
    <row r="10" spans="1:7" s="16" customFormat="1" ht="33.950000000000003" customHeight="1" x14ac:dyDescent="0.25">
      <c r="A10" s="13" t="s">
        <v>3</v>
      </c>
      <c r="B10" s="13"/>
      <c r="C10" s="14"/>
      <c r="D10" s="14"/>
      <c r="E10" s="15">
        <f>SUM(E5:E9)</f>
        <v>227742.96</v>
      </c>
      <c r="G10" s="19"/>
    </row>
  </sheetData>
  <sheetProtection selectLockedCells="1"/>
  <mergeCells count="2">
    <mergeCell ref="A1:E1"/>
    <mergeCell ref="A3:E3"/>
  </mergeCells>
  <conditionalFormatting sqref="A9 C9:D9">
    <cfRule type="expression" dxfId="271" priority="4">
      <formula>MOD(ROW(),2)=0</formula>
    </cfRule>
  </conditionalFormatting>
  <conditionalFormatting sqref="A5:D8 A10:D10">
    <cfRule type="expression" dxfId="270" priority="3">
      <formula>MOD(ROW(),2)=0</formula>
    </cfRule>
  </conditionalFormatting>
  <conditionalFormatting sqref="E5:E10">
    <cfRule type="expression" dxfId="269" priority="1">
      <formula>MOD(ROW(),2)=0</formula>
    </cfRule>
    <cfRule type="expression" dxfId="268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DE64FF-0173-48F1-88B3-2C8BA8FCD098}">
  <sheetPr>
    <tabColor theme="4" tint="-0.499984740745262"/>
    <pageSetUpPr autoPageBreaks="0" fitToPage="1"/>
  </sheetPr>
  <dimension ref="A1:G10"/>
  <sheetViews>
    <sheetView showGridLines="0" zoomScaleNormal="100" workbookViewId="0">
      <selection activeCell="E7" sqref="E7"/>
    </sheetView>
  </sheetViews>
  <sheetFormatPr defaultColWidth="9" defaultRowHeight="33.950000000000003" customHeight="1" x14ac:dyDescent="0.25"/>
  <cols>
    <col min="1" max="1" width="37.140625" style="7" customWidth="1"/>
    <col min="2" max="2" width="24.7109375" style="7" customWidth="1"/>
    <col min="3" max="3" width="27.5703125" style="7" customWidth="1"/>
    <col min="4" max="4" width="66.7109375" style="7" customWidth="1"/>
    <col min="5" max="5" width="21.42578125" style="7" customWidth="1"/>
    <col min="6" max="6" width="0.28515625" style="1" customWidth="1"/>
    <col min="7" max="7" width="11.28515625" style="17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49" t="s">
        <v>11</v>
      </c>
      <c r="B1" s="49"/>
      <c r="C1" s="49"/>
      <c r="D1" s="49"/>
      <c r="E1" s="49"/>
      <c r="F1" s="3"/>
    </row>
    <row r="2" spans="1:7" ht="44.1" customHeight="1" thickTop="1" x14ac:dyDescent="0.25">
      <c r="A2" s="33" t="s">
        <v>44</v>
      </c>
      <c r="B2" s="8"/>
      <c r="C2" s="8"/>
      <c r="D2" s="8"/>
      <c r="E2" s="8"/>
    </row>
    <row r="3" spans="1:7" ht="44.1" customHeight="1" x14ac:dyDescent="0.25">
      <c r="A3" s="50" t="s">
        <v>9</v>
      </c>
      <c r="B3" s="50"/>
      <c r="C3" s="50"/>
      <c r="D3" s="50"/>
      <c r="E3" s="50"/>
    </row>
    <row r="4" spans="1:7" s="2" customFormat="1" ht="33.950000000000003" customHeight="1" x14ac:dyDescent="0.25">
      <c r="A4" s="5" t="s">
        <v>4</v>
      </c>
      <c r="B4" s="5" t="s">
        <v>5</v>
      </c>
      <c r="C4" s="5" t="s">
        <v>6</v>
      </c>
      <c r="D4" s="5" t="s">
        <v>7</v>
      </c>
      <c r="E4" s="5" t="s">
        <v>1</v>
      </c>
      <c r="G4" s="18"/>
    </row>
    <row r="5" spans="1:7" s="2" customFormat="1" ht="33.75" customHeight="1" x14ac:dyDescent="0.25">
      <c r="A5" s="6" t="s">
        <v>2</v>
      </c>
      <c r="B5" s="6"/>
      <c r="C5" s="4"/>
      <c r="D5" s="9" t="s">
        <v>45</v>
      </c>
      <c r="E5" s="10">
        <v>198287.25</v>
      </c>
      <c r="G5" s="18"/>
    </row>
    <row r="6" spans="1:7" s="2" customFormat="1" ht="33.75" customHeight="1" x14ac:dyDescent="0.25">
      <c r="A6" s="6" t="s">
        <v>2</v>
      </c>
      <c r="B6" s="6" t="str">
        <f t="array" ref="B6">IFERROR(INDEX(#REF!,SMALL(IF(#REF!=rngInvoice,ROW(#REF!)-ROW(#REF!)), ROW(#REF!)), MATCH($B$4,#REF!, 0)),"")</f>
        <v/>
      </c>
      <c r="C6" s="4" t="str">
        <f t="array" ref="C6">IFERROR(INDEX(#REF!,SMALL(IF(#REF!=rngInvoice,ROW(#REF!)-ROW(#REF!)), ROW(#REF!)), MATCH($C$4,#REF!, 0)),"")</f>
        <v/>
      </c>
      <c r="D6" s="9" t="s">
        <v>12</v>
      </c>
      <c r="E6" s="10">
        <v>32500.35</v>
      </c>
      <c r="G6" s="18"/>
    </row>
    <row r="7" spans="1:7" s="2" customFormat="1" ht="33.75" customHeight="1" x14ac:dyDescent="0.25">
      <c r="A7" s="6" t="s">
        <v>2</v>
      </c>
      <c r="B7" s="6" t="str">
        <f t="array" ref="B7">IFERROR(INDEX(#REF!,SMALL(IF(#REF!=rngInvoice,ROW(#REF!)-ROW(#REF!)), ROW(1:1)), MATCH($B$4,#REF!, 0)),"")</f>
        <v/>
      </c>
      <c r="C7" s="4" t="str">
        <f t="array" ref="C7">IFERROR(INDEX(#REF!,SMALL(IF(#REF!=rngInvoice,ROW(#REF!)-ROW(#REF!)), ROW(1:1)), MATCH($C$4,#REF!, 0)),"")</f>
        <v/>
      </c>
      <c r="D7" s="4" t="s">
        <v>8</v>
      </c>
      <c r="E7" s="10">
        <v>1952.8</v>
      </c>
      <c r="G7" s="18"/>
    </row>
    <row r="8" spans="1:7" s="2" customFormat="1" ht="33.75" customHeight="1" x14ac:dyDescent="0.25">
      <c r="A8" s="6" t="s">
        <v>2</v>
      </c>
      <c r="B8" s="6" t="str">
        <f t="array" ref="B8">IFERROR(INDEX(#REF!,SMALL(IF(#REF!=rngInvoice,ROW(#REF!)-ROW(#REF!)), ROW(#REF!)), MATCH($B$4,#REF!, 0)),"")</f>
        <v/>
      </c>
      <c r="C8" s="4" t="str">
        <f t="array" ref="C8">IFERROR(INDEX(#REF!,SMALL(IF(#REF!=rngInvoice,ROW(#REF!)-ROW(#REF!)), ROW(#REF!)), MATCH($C$4,#REF!, 0)),"")</f>
        <v/>
      </c>
      <c r="D8" s="4" t="s">
        <v>13</v>
      </c>
      <c r="E8" s="10">
        <v>2771.05</v>
      </c>
      <c r="G8" s="18"/>
    </row>
    <row r="9" spans="1:7" s="2" customFormat="1" ht="40.5" customHeight="1" x14ac:dyDescent="0.25">
      <c r="A9" s="6" t="s">
        <v>2</v>
      </c>
      <c r="B9" s="12" t="str">
        <f t="array" ref="B9">IFERROR(INDEX(#REF!,SMALL(IF(#REF!=rngInvoice,ROW(#REF!)-ROW(#REF!)), ROW(2:2)), MATCH($B$4,#REF!, 0)),"")</f>
        <v/>
      </c>
      <c r="C9" s="4" t="str">
        <f t="array" ref="C9">IFERROR(INDEX(#REF!,SMALL(IF(#REF!=rngInvoice,ROW(#REF!)-ROW(#REF!)), ROW(2:2)), MATCH($C$4,#REF!, 0)),"")</f>
        <v/>
      </c>
      <c r="D9" s="9"/>
      <c r="E9" s="10"/>
      <c r="G9" s="18"/>
    </row>
    <row r="10" spans="1:7" s="16" customFormat="1" ht="33.950000000000003" customHeight="1" x14ac:dyDescent="0.25">
      <c r="A10" s="13" t="s">
        <v>3</v>
      </c>
      <c r="B10" s="13"/>
      <c r="C10" s="14"/>
      <c r="D10" s="14"/>
      <c r="E10" s="15">
        <f>SUM(E5:E9)</f>
        <v>235511.44999999998</v>
      </c>
      <c r="G10" s="19"/>
    </row>
  </sheetData>
  <sheetProtection selectLockedCells="1"/>
  <mergeCells count="2">
    <mergeCell ref="A1:E1"/>
    <mergeCell ref="A3:E3"/>
  </mergeCells>
  <conditionalFormatting sqref="A9 C9:D9">
    <cfRule type="expression" dxfId="255" priority="4">
      <formula>MOD(ROW(),2)=0</formula>
    </cfRule>
  </conditionalFormatting>
  <conditionalFormatting sqref="A5:D8 A10:D10">
    <cfRule type="expression" dxfId="254" priority="3">
      <formula>MOD(ROW(),2)=0</formula>
    </cfRule>
  </conditionalFormatting>
  <conditionalFormatting sqref="E5:E10">
    <cfRule type="expression" dxfId="253" priority="1">
      <formula>MOD(ROW(),2)=0</formula>
    </cfRule>
    <cfRule type="expression" dxfId="252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709941-B9FA-4AFE-8F80-932CE004D1EA}">
  <sheetPr>
    <tabColor theme="4" tint="-0.499984740745262"/>
    <pageSetUpPr autoPageBreaks="0" fitToPage="1"/>
  </sheetPr>
  <dimension ref="A1:G10"/>
  <sheetViews>
    <sheetView showGridLines="0" zoomScaleNormal="100" workbookViewId="0">
      <selection activeCell="E8" sqref="E8"/>
    </sheetView>
  </sheetViews>
  <sheetFormatPr defaultColWidth="9" defaultRowHeight="33.950000000000003" customHeight="1" x14ac:dyDescent="0.25"/>
  <cols>
    <col min="1" max="1" width="37.140625" style="7" customWidth="1"/>
    <col min="2" max="2" width="24.7109375" style="7" customWidth="1"/>
    <col min="3" max="3" width="27.5703125" style="7" customWidth="1"/>
    <col min="4" max="4" width="66.7109375" style="7" customWidth="1"/>
    <col min="5" max="5" width="21.42578125" style="7" customWidth="1"/>
    <col min="6" max="6" width="0.28515625" style="1" customWidth="1"/>
    <col min="7" max="7" width="11.28515625" style="17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49" t="s">
        <v>11</v>
      </c>
      <c r="B1" s="49"/>
      <c r="C1" s="49"/>
      <c r="D1" s="49"/>
      <c r="E1" s="49"/>
      <c r="F1" s="3"/>
    </row>
    <row r="2" spans="1:7" ht="44.1" customHeight="1" thickTop="1" x14ac:dyDescent="0.25">
      <c r="A2" s="34" t="s">
        <v>46</v>
      </c>
      <c r="B2" s="8"/>
      <c r="C2" s="8"/>
      <c r="D2" s="8"/>
      <c r="E2" s="8"/>
    </row>
    <row r="3" spans="1:7" ht="44.1" customHeight="1" x14ac:dyDescent="0.25">
      <c r="A3" s="50" t="s">
        <v>9</v>
      </c>
      <c r="B3" s="50"/>
      <c r="C3" s="50"/>
      <c r="D3" s="50"/>
      <c r="E3" s="50"/>
    </row>
    <row r="4" spans="1:7" s="2" customFormat="1" ht="33.950000000000003" customHeight="1" x14ac:dyDescent="0.25">
      <c r="A4" s="5" t="s">
        <v>4</v>
      </c>
      <c r="B4" s="5" t="s">
        <v>5</v>
      </c>
      <c r="C4" s="5" t="s">
        <v>6</v>
      </c>
      <c r="D4" s="5" t="s">
        <v>7</v>
      </c>
      <c r="E4" s="5" t="s">
        <v>1</v>
      </c>
      <c r="G4" s="18"/>
    </row>
    <row r="5" spans="1:7" s="2" customFormat="1" ht="33.75" customHeight="1" x14ac:dyDescent="0.25">
      <c r="A5" s="6" t="s">
        <v>2</v>
      </c>
      <c r="B5" s="6"/>
      <c r="C5" s="4"/>
      <c r="D5" s="9" t="s">
        <v>47</v>
      </c>
      <c r="E5" s="10">
        <v>204023.66</v>
      </c>
      <c r="G5" s="18"/>
    </row>
    <row r="6" spans="1:7" s="2" customFormat="1" ht="33.75" customHeight="1" x14ac:dyDescent="0.25">
      <c r="A6" s="6" t="s">
        <v>2</v>
      </c>
      <c r="B6" s="6" t="str">
        <f t="array" ref="B6">IFERROR(INDEX(#REF!,SMALL(IF(#REF!=rngInvoice,ROW(#REF!)-ROW(#REF!)), ROW(#REF!)), MATCH($B$4,#REF!, 0)),"")</f>
        <v/>
      </c>
      <c r="C6" s="4" t="str">
        <f t="array" ref="C6">IFERROR(INDEX(#REF!,SMALL(IF(#REF!=rngInvoice,ROW(#REF!)-ROW(#REF!)), ROW(#REF!)), MATCH($C$4,#REF!, 0)),"")</f>
        <v/>
      </c>
      <c r="D6" s="9" t="s">
        <v>12</v>
      </c>
      <c r="E6" s="10">
        <v>33663.97</v>
      </c>
      <c r="G6" s="18"/>
    </row>
    <row r="7" spans="1:7" s="2" customFormat="1" ht="33.75" customHeight="1" x14ac:dyDescent="0.25">
      <c r="A7" s="6" t="s">
        <v>2</v>
      </c>
      <c r="B7" s="6" t="str">
        <f t="array" ref="B7">IFERROR(INDEX(#REF!,SMALL(IF(#REF!=rngInvoice,ROW(#REF!)-ROW(#REF!)), ROW(1:1)), MATCH($B$4,#REF!, 0)),"")</f>
        <v/>
      </c>
      <c r="C7" s="4" t="str">
        <f t="array" ref="C7">IFERROR(INDEX(#REF!,SMALL(IF(#REF!=rngInvoice,ROW(#REF!)-ROW(#REF!)), ROW(1:1)), MATCH($C$4,#REF!, 0)),"")</f>
        <v/>
      </c>
      <c r="D7" s="4" t="s">
        <v>8</v>
      </c>
      <c r="E7" s="10">
        <v>9500</v>
      </c>
      <c r="G7" s="18"/>
    </row>
    <row r="8" spans="1:7" s="2" customFormat="1" ht="33.75" customHeight="1" x14ac:dyDescent="0.25">
      <c r="A8" s="6" t="s">
        <v>2</v>
      </c>
      <c r="B8" s="6" t="str">
        <f t="array" ref="B8">IFERROR(INDEX(#REF!,SMALL(IF(#REF!=rngInvoice,ROW(#REF!)-ROW(#REF!)), ROW(#REF!)), MATCH($B$4,#REF!, 0)),"")</f>
        <v/>
      </c>
      <c r="C8" s="4" t="str">
        <f t="array" ref="C8">IFERROR(INDEX(#REF!,SMALL(IF(#REF!=rngInvoice,ROW(#REF!)-ROW(#REF!)), ROW(#REF!)), MATCH($C$4,#REF!, 0)),"")</f>
        <v/>
      </c>
      <c r="D8" s="4" t="s">
        <v>13</v>
      </c>
      <c r="E8" s="10">
        <v>3638.06</v>
      </c>
      <c r="G8" s="18"/>
    </row>
    <row r="9" spans="1:7" s="2" customFormat="1" ht="40.5" customHeight="1" x14ac:dyDescent="0.25">
      <c r="A9" s="6" t="s">
        <v>2</v>
      </c>
      <c r="B9" s="12" t="str">
        <f t="array" ref="B9">IFERROR(INDEX(#REF!,SMALL(IF(#REF!=rngInvoice,ROW(#REF!)-ROW(#REF!)), ROW(2:2)), MATCH($B$4,#REF!, 0)),"")</f>
        <v/>
      </c>
      <c r="C9" s="4" t="str">
        <f t="array" ref="C9">IFERROR(INDEX(#REF!,SMALL(IF(#REF!=rngInvoice,ROW(#REF!)-ROW(#REF!)), ROW(2:2)), MATCH($C$4,#REF!, 0)),"")</f>
        <v/>
      </c>
      <c r="D9" s="9"/>
      <c r="E9" s="10"/>
      <c r="G9" s="18"/>
    </row>
    <row r="10" spans="1:7" s="16" customFormat="1" ht="33.950000000000003" customHeight="1" x14ac:dyDescent="0.25">
      <c r="A10" s="13" t="s">
        <v>3</v>
      </c>
      <c r="B10" s="13"/>
      <c r="C10" s="14"/>
      <c r="D10" s="14"/>
      <c r="E10" s="15">
        <f>SUM(E5:E9)</f>
        <v>250825.69</v>
      </c>
      <c r="G10" s="19"/>
    </row>
  </sheetData>
  <sheetProtection selectLockedCells="1"/>
  <mergeCells count="2">
    <mergeCell ref="A1:E1"/>
    <mergeCell ref="A3:E3"/>
  </mergeCells>
  <conditionalFormatting sqref="A9 C9:D9">
    <cfRule type="expression" dxfId="239" priority="4">
      <formula>MOD(ROW(),2)=0</formula>
    </cfRule>
  </conditionalFormatting>
  <conditionalFormatting sqref="A5:D8 A10:D10">
    <cfRule type="expression" dxfId="238" priority="3">
      <formula>MOD(ROW(),2)=0</formula>
    </cfRule>
  </conditionalFormatting>
  <conditionalFormatting sqref="E5:E10">
    <cfRule type="expression" dxfId="237" priority="1">
      <formula>MOD(ROW(),2)=0</formula>
    </cfRule>
    <cfRule type="expression" dxfId="236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58234A-6A9B-4064-A312-8026A6DBC748}">
  <sheetPr>
    <tabColor theme="4" tint="-0.499984740745262"/>
    <pageSetUpPr autoPageBreaks="0" fitToPage="1"/>
  </sheetPr>
  <dimension ref="A1:G10"/>
  <sheetViews>
    <sheetView showGridLines="0" zoomScaleNormal="100" workbookViewId="0">
      <selection activeCell="E8" sqref="E8"/>
    </sheetView>
  </sheetViews>
  <sheetFormatPr defaultColWidth="9" defaultRowHeight="33.950000000000003" customHeight="1" x14ac:dyDescent="0.25"/>
  <cols>
    <col min="1" max="1" width="37.140625" style="7" customWidth="1"/>
    <col min="2" max="2" width="24.7109375" style="7" customWidth="1"/>
    <col min="3" max="3" width="27.5703125" style="7" customWidth="1"/>
    <col min="4" max="4" width="66.7109375" style="7" customWidth="1"/>
    <col min="5" max="5" width="21.42578125" style="7" customWidth="1"/>
    <col min="6" max="6" width="0.28515625" style="1" customWidth="1"/>
    <col min="7" max="7" width="11.28515625" style="17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49" t="s">
        <v>11</v>
      </c>
      <c r="B1" s="49"/>
      <c r="C1" s="49"/>
      <c r="D1" s="49"/>
      <c r="E1" s="49"/>
      <c r="F1" s="3"/>
    </row>
    <row r="2" spans="1:7" ht="44.1" customHeight="1" thickTop="1" x14ac:dyDescent="0.25">
      <c r="A2" s="35" t="s">
        <v>48</v>
      </c>
      <c r="B2" s="8"/>
      <c r="C2" s="8"/>
      <c r="D2" s="8"/>
      <c r="E2" s="8"/>
    </row>
    <row r="3" spans="1:7" ht="44.1" customHeight="1" x14ac:dyDescent="0.25">
      <c r="A3" s="50" t="s">
        <v>9</v>
      </c>
      <c r="B3" s="50"/>
      <c r="C3" s="50"/>
      <c r="D3" s="50"/>
      <c r="E3" s="50"/>
    </row>
    <row r="4" spans="1:7" s="2" customFormat="1" ht="33.950000000000003" customHeight="1" x14ac:dyDescent="0.25">
      <c r="A4" s="5" t="s">
        <v>4</v>
      </c>
      <c r="B4" s="5" t="s">
        <v>5</v>
      </c>
      <c r="C4" s="5" t="s">
        <v>6</v>
      </c>
      <c r="D4" s="5" t="s">
        <v>7</v>
      </c>
      <c r="E4" s="5" t="s">
        <v>1</v>
      </c>
      <c r="G4" s="18"/>
    </row>
    <row r="5" spans="1:7" s="2" customFormat="1" ht="33.75" customHeight="1" x14ac:dyDescent="0.25">
      <c r="A5" s="6" t="s">
        <v>2</v>
      </c>
      <c r="B5" s="6"/>
      <c r="C5" s="4"/>
      <c r="D5" s="9" t="s">
        <v>49</v>
      </c>
      <c r="E5" s="10">
        <v>199582.3</v>
      </c>
      <c r="G5" s="18"/>
    </row>
    <row r="6" spans="1:7" s="2" customFormat="1" ht="33.75" customHeight="1" x14ac:dyDescent="0.25">
      <c r="A6" s="6" t="s">
        <v>2</v>
      </c>
      <c r="B6" s="6" t="str">
        <f t="array" ref="B6">IFERROR(INDEX(#REF!,SMALL(IF(#REF!=rngInvoice,ROW(#REF!)-ROW(#REF!)), ROW(#REF!)), MATCH($B$4,#REF!, 0)),"")</f>
        <v/>
      </c>
      <c r="C6" s="4" t="str">
        <f t="array" ref="C6">IFERROR(INDEX(#REF!,SMALL(IF(#REF!=rngInvoice,ROW(#REF!)-ROW(#REF!)), ROW(#REF!)), MATCH($C$4,#REF!, 0)),"")</f>
        <v/>
      </c>
      <c r="D6" s="9" t="s">
        <v>12</v>
      </c>
      <c r="E6" s="10">
        <v>32931.08</v>
      </c>
      <c r="G6" s="18"/>
    </row>
    <row r="7" spans="1:7" s="2" customFormat="1" ht="33.75" customHeight="1" x14ac:dyDescent="0.25">
      <c r="A7" s="6" t="s">
        <v>2</v>
      </c>
      <c r="B7" s="6" t="str">
        <f t="array" ref="B7">IFERROR(INDEX(#REF!,SMALL(IF(#REF!=rngInvoice,ROW(#REF!)-ROW(#REF!)), ROW(1:1)), MATCH($B$4,#REF!, 0)),"")</f>
        <v/>
      </c>
      <c r="C7" s="4" t="str">
        <f t="array" ref="C7">IFERROR(INDEX(#REF!,SMALL(IF(#REF!=rngInvoice,ROW(#REF!)-ROW(#REF!)), ROW(1:1)), MATCH($C$4,#REF!, 0)),"")</f>
        <v/>
      </c>
      <c r="D7" s="4" t="s">
        <v>8</v>
      </c>
      <c r="E7" s="10">
        <v>1139.8900000000001</v>
      </c>
      <c r="G7" s="18"/>
    </row>
    <row r="8" spans="1:7" s="2" customFormat="1" ht="33.75" customHeight="1" x14ac:dyDescent="0.25">
      <c r="A8" s="6" t="s">
        <v>2</v>
      </c>
      <c r="B8" s="6" t="str">
        <f t="array" ref="B8">IFERROR(INDEX(#REF!,SMALL(IF(#REF!=rngInvoice,ROW(#REF!)-ROW(#REF!)), ROW(#REF!)), MATCH($B$4,#REF!, 0)),"")</f>
        <v/>
      </c>
      <c r="C8" s="4" t="str">
        <f t="array" ref="C8">IFERROR(INDEX(#REF!,SMALL(IF(#REF!=rngInvoice,ROW(#REF!)-ROW(#REF!)), ROW(#REF!)), MATCH($C$4,#REF!, 0)),"")</f>
        <v/>
      </c>
      <c r="D8" s="4" t="s">
        <v>13</v>
      </c>
      <c r="E8" s="10">
        <v>3069.16</v>
      </c>
      <c r="G8" s="18"/>
    </row>
    <row r="9" spans="1:7" s="2" customFormat="1" ht="40.5" customHeight="1" x14ac:dyDescent="0.25">
      <c r="A9" s="6" t="s">
        <v>2</v>
      </c>
      <c r="B9" s="12" t="str">
        <f t="array" ref="B9">IFERROR(INDEX(#REF!,SMALL(IF(#REF!=rngInvoice,ROW(#REF!)-ROW(#REF!)), ROW(2:2)), MATCH($B$4,#REF!, 0)),"")</f>
        <v/>
      </c>
      <c r="C9" s="4" t="str">
        <f t="array" ref="C9">IFERROR(INDEX(#REF!,SMALL(IF(#REF!=rngInvoice,ROW(#REF!)-ROW(#REF!)), ROW(2:2)), MATCH($C$4,#REF!, 0)),"")</f>
        <v/>
      </c>
      <c r="D9" s="9"/>
      <c r="E9" s="10"/>
      <c r="G9" s="18"/>
    </row>
    <row r="10" spans="1:7" s="16" customFormat="1" ht="33.950000000000003" customHeight="1" x14ac:dyDescent="0.25">
      <c r="A10" s="13" t="s">
        <v>3</v>
      </c>
      <c r="B10" s="13"/>
      <c r="C10" s="14"/>
      <c r="D10" s="14"/>
      <c r="E10" s="15">
        <f>SUM(E5:E9)</f>
        <v>236722.43000000002</v>
      </c>
      <c r="G10" s="19"/>
    </row>
  </sheetData>
  <sheetProtection selectLockedCells="1"/>
  <mergeCells count="2">
    <mergeCell ref="A1:E1"/>
    <mergeCell ref="A3:E3"/>
  </mergeCells>
  <conditionalFormatting sqref="A9 C9:D9">
    <cfRule type="expression" dxfId="223" priority="4">
      <formula>MOD(ROW(),2)=0</formula>
    </cfRule>
  </conditionalFormatting>
  <conditionalFormatting sqref="A5:D8 A10:D10">
    <cfRule type="expression" dxfId="222" priority="3">
      <formula>MOD(ROW(),2)=0</formula>
    </cfRule>
  </conditionalFormatting>
  <conditionalFormatting sqref="E5:E10">
    <cfRule type="expression" dxfId="221" priority="1">
      <formula>MOD(ROW(),2)=0</formula>
    </cfRule>
    <cfRule type="expression" dxfId="220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2DB023-B73F-4FD0-8D11-E2F9F5613F99}">
  <sheetPr>
    <tabColor theme="4" tint="-0.499984740745262"/>
    <pageSetUpPr autoPageBreaks="0" fitToPage="1"/>
  </sheetPr>
  <dimension ref="A1:G10"/>
  <sheetViews>
    <sheetView showGridLines="0" zoomScaleNormal="100" workbookViewId="0">
      <selection activeCell="E9" sqref="E9"/>
    </sheetView>
  </sheetViews>
  <sheetFormatPr defaultColWidth="9" defaultRowHeight="33.950000000000003" customHeight="1" x14ac:dyDescent="0.25"/>
  <cols>
    <col min="1" max="1" width="37.140625" style="7" customWidth="1"/>
    <col min="2" max="2" width="24.7109375" style="7" customWidth="1"/>
    <col min="3" max="3" width="27.5703125" style="7" customWidth="1"/>
    <col min="4" max="4" width="66.7109375" style="7" customWidth="1"/>
    <col min="5" max="5" width="21.42578125" style="7" customWidth="1"/>
    <col min="6" max="6" width="0.28515625" style="1" customWidth="1"/>
    <col min="7" max="7" width="11.28515625" style="17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49" t="s">
        <v>11</v>
      </c>
      <c r="B1" s="49"/>
      <c r="C1" s="49"/>
      <c r="D1" s="49"/>
      <c r="E1" s="49"/>
      <c r="F1" s="3"/>
    </row>
    <row r="2" spans="1:7" ht="44.1" customHeight="1" thickTop="1" x14ac:dyDescent="0.25">
      <c r="A2" s="35" t="s">
        <v>51</v>
      </c>
      <c r="B2" s="8"/>
      <c r="C2" s="8"/>
      <c r="D2" s="8"/>
      <c r="E2" s="8"/>
    </row>
    <row r="3" spans="1:7" ht="44.1" customHeight="1" x14ac:dyDescent="0.25">
      <c r="A3" s="50" t="s">
        <v>9</v>
      </c>
      <c r="B3" s="50"/>
      <c r="C3" s="50"/>
      <c r="D3" s="50"/>
      <c r="E3" s="50"/>
    </row>
    <row r="4" spans="1:7" s="2" customFormat="1" ht="33.950000000000003" customHeight="1" x14ac:dyDescent="0.25">
      <c r="A4" s="5" t="s">
        <v>4</v>
      </c>
      <c r="B4" s="5" t="s">
        <v>5</v>
      </c>
      <c r="C4" s="5" t="s">
        <v>6</v>
      </c>
      <c r="D4" s="5" t="s">
        <v>7</v>
      </c>
      <c r="E4" s="5" t="s">
        <v>1</v>
      </c>
      <c r="G4" s="18"/>
    </row>
    <row r="5" spans="1:7" s="2" customFormat="1" ht="33.75" customHeight="1" x14ac:dyDescent="0.25">
      <c r="A5" s="6" t="s">
        <v>2</v>
      </c>
      <c r="B5" s="6"/>
      <c r="C5" s="4"/>
      <c r="D5" s="9" t="s">
        <v>50</v>
      </c>
      <c r="E5" s="10">
        <v>201207.69</v>
      </c>
      <c r="G5" s="18"/>
    </row>
    <row r="6" spans="1:7" s="2" customFormat="1" ht="33.75" customHeight="1" x14ac:dyDescent="0.25">
      <c r="A6" s="6" t="s">
        <v>2</v>
      </c>
      <c r="B6" s="6" t="str">
        <f t="array" ref="B6">IFERROR(INDEX(#REF!,SMALL(IF(#REF!=rngInvoice,ROW(#REF!)-ROW(#REF!)), ROW(#REF!)), MATCH($B$4,#REF!, 0)),"")</f>
        <v/>
      </c>
      <c r="C6" s="4" t="str">
        <f t="array" ref="C6">IFERROR(INDEX(#REF!,SMALL(IF(#REF!=rngInvoice,ROW(#REF!)-ROW(#REF!)), ROW(#REF!)), MATCH($C$4,#REF!, 0)),"")</f>
        <v/>
      </c>
      <c r="D6" s="9" t="s">
        <v>12</v>
      </c>
      <c r="E6" s="10">
        <v>33199.26</v>
      </c>
      <c r="G6" s="18"/>
    </row>
    <row r="7" spans="1:7" s="2" customFormat="1" ht="33.75" customHeight="1" x14ac:dyDescent="0.25">
      <c r="A7" s="6" t="s">
        <v>2</v>
      </c>
      <c r="B7" s="6" t="str">
        <f t="array" ref="B7">IFERROR(INDEX(#REF!,SMALL(IF(#REF!=rngInvoice,ROW(#REF!)-ROW(#REF!)), ROW(1:1)), MATCH($B$4,#REF!, 0)),"")</f>
        <v/>
      </c>
      <c r="C7" s="4" t="str">
        <f t="array" ref="C7">IFERROR(INDEX(#REF!,SMALL(IF(#REF!=rngInvoice,ROW(#REF!)-ROW(#REF!)), ROW(1:1)), MATCH($C$4,#REF!, 0)),"")</f>
        <v/>
      </c>
      <c r="D7" s="4" t="s">
        <v>8</v>
      </c>
      <c r="E7" s="10"/>
      <c r="G7" s="18"/>
    </row>
    <row r="8" spans="1:7" s="2" customFormat="1" ht="33.75" customHeight="1" x14ac:dyDescent="0.25">
      <c r="A8" s="6" t="s">
        <v>2</v>
      </c>
      <c r="B8" s="6" t="str">
        <f t="array" ref="B8">IFERROR(INDEX(#REF!,SMALL(IF(#REF!=rngInvoice,ROW(#REF!)-ROW(#REF!)), ROW(#REF!)), MATCH($B$4,#REF!, 0)),"")</f>
        <v/>
      </c>
      <c r="C8" s="4" t="str">
        <f t="array" ref="C8">IFERROR(INDEX(#REF!,SMALL(IF(#REF!=rngInvoice,ROW(#REF!)-ROW(#REF!)), ROW(#REF!)), MATCH($C$4,#REF!, 0)),"")</f>
        <v/>
      </c>
      <c r="D8" s="4" t="s">
        <v>13</v>
      </c>
      <c r="E8" s="10">
        <v>2955.11</v>
      </c>
      <c r="G8" s="18"/>
    </row>
    <row r="9" spans="1:7" s="2" customFormat="1" ht="40.5" customHeight="1" x14ac:dyDescent="0.25">
      <c r="A9" s="6" t="s">
        <v>2</v>
      </c>
      <c r="B9" s="12" t="str">
        <f t="array" ref="B9">IFERROR(INDEX(#REF!,SMALL(IF(#REF!=rngInvoice,ROW(#REF!)-ROW(#REF!)), ROW(2:2)), MATCH($B$4,#REF!, 0)),"")</f>
        <v/>
      </c>
      <c r="C9" s="4" t="str">
        <f t="array" ref="C9">IFERROR(INDEX(#REF!,SMALL(IF(#REF!=rngInvoice,ROW(#REF!)-ROW(#REF!)), ROW(2:2)), MATCH($C$4,#REF!, 0)),"")</f>
        <v/>
      </c>
      <c r="D9" s="9"/>
      <c r="E9" s="10"/>
      <c r="G9" s="18"/>
    </row>
    <row r="10" spans="1:7" s="16" customFormat="1" ht="33.950000000000003" customHeight="1" x14ac:dyDescent="0.25">
      <c r="A10" s="13" t="s">
        <v>3</v>
      </c>
      <c r="B10" s="13"/>
      <c r="C10" s="14"/>
      <c r="D10" s="14"/>
      <c r="E10" s="15">
        <f>SUM(E5:E9)</f>
        <v>237362.06</v>
      </c>
      <c r="G10" s="19"/>
    </row>
  </sheetData>
  <sheetProtection selectLockedCells="1"/>
  <mergeCells count="2">
    <mergeCell ref="A1:E1"/>
    <mergeCell ref="A3:E3"/>
  </mergeCells>
  <conditionalFormatting sqref="A9 C9:D9">
    <cfRule type="expression" dxfId="207" priority="4">
      <formula>MOD(ROW(),2)=0</formula>
    </cfRule>
  </conditionalFormatting>
  <conditionalFormatting sqref="A5:D8 A10:D10">
    <cfRule type="expression" dxfId="206" priority="3">
      <formula>MOD(ROW(),2)=0</formula>
    </cfRule>
  </conditionalFormatting>
  <conditionalFormatting sqref="E5:E10">
    <cfRule type="expression" dxfId="205" priority="1">
      <formula>MOD(ROW(),2)=0</formula>
    </cfRule>
    <cfRule type="expression" dxfId="204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521ED9-414B-4D63-AAE0-B7CA81EFA429}">
  <sheetPr>
    <tabColor theme="4" tint="-0.499984740745262"/>
    <pageSetUpPr autoPageBreaks="0" fitToPage="1"/>
  </sheetPr>
  <dimension ref="A1:G10"/>
  <sheetViews>
    <sheetView showGridLines="0" zoomScaleNormal="100" workbookViewId="0">
      <selection activeCell="E9" sqref="E9"/>
    </sheetView>
  </sheetViews>
  <sheetFormatPr defaultColWidth="9" defaultRowHeight="33.950000000000003" customHeight="1" x14ac:dyDescent="0.25"/>
  <cols>
    <col min="1" max="1" width="37.140625" style="7" customWidth="1"/>
    <col min="2" max="2" width="24.7109375" style="7" customWidth="1"/>
    <col min="3" max="3" width="27.5703125" style="7" customWidth="1"/>
    <col min="4" max="4" width="66.7109375" style="7" customWidth="1"/>
    <col min="5" max="5" width="21.42578125" style="7" customWidth="1"/>
    <col min="6" max="6" width="0.28515625" style="1" customWidth="1"/>
    <col min="7" max="7" width="11.28515625" style="17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49" t="s">
        <v>11</v>
      </c>
      <c r="B1" s="49"/>
      <c r="C1" s="49"/>
      <c r="D1" s="49"/>
      <c r="E1" s="49"/>
      <c r="F1" s="3"/>
    </row>
    <row r="2" spans="1:7" ht="44.1" customHeight="1" thickTop="1" x14ac:dyDescent="0.25">
      <c r="A2" s="36" t="s">
        <v>52</v>
      </c>
      <c r="B2" s="8"/>
      <c r="C2" s="8"/>
      <c r="D2" s="8"/>
      <c r="E2" s="8"/>
    </row>
    <row r="3" spans="1:7" ht="44.1" customHeight="1" x14ac:dyDescent="0.25">
      <c r="A3" s="50" t="s">
        <v>9</v>
      </c>
      <c r="B3" s="50"/>
      <c r="C3" s="50"/>
      <c r="D3" s="50"/>
      <c r="E3" s="50"/>
    </row>
    <row r="4" spans="1:7" s="2" customFormat="1" ht="33.950000000000003" customHeight="1" x14ac:dyDescent="0.25">
      <c r="A4" s="5" t="s">
        <v>4</v>
      </c>
      <c r="B4" s="5" t="s">
        <v>5</v>
      </c>
      <c r="C4" s="5" t="s">
        <v>6</v>
      </c>
      <c r="D4" s="5" t="s">
        <v>7</v>
      </c>
      <c r="E4" s="5" t="s">
        <v>1</v>
      </c>
      <c r="G4" s="18"/>
    </row>
    <row r="5" spans="1:7" s="2" customFormat="1" ht="33.75" customHeight="1" x14ac:dyDescent="0.25">
      <c r="A5" s="6" t="s">
        <v>2</v>
      </c>
      <c r="B5" s="6"/>
      <c r="C5" s="4"/>
      <c r="D5" s="9" t="s">
        <v>53</v>
      </c>
      <c r="E5" s="10">
        <v>191943.36</v>
      </c>
      <c r="G5" s="18"/>
    </row>
    <row r="6" spans="1:7" s="2" customFormat="1" ht="33.75" customHeight="1" x14ac:dyDescent="0.25">
      <c r="A6" s="6" t="s">
        <v>2</v>
      </c>
      <c r="B6" s="6" t="str">
        <f t="array" ref="B6">IFERROR(INDEX(#REF!,SMALL(IF(#REF!=rngInvoice,ROW(#REF!)-ROW(#REF!)), ROW(#REF!)), MATCH($B$4,#REF!, 0)),"")</f>
        <v/>
      </c>
      <c r="C6" s="4" t="str">
        <f t="array" ref="C6">IFERROR(INDEX(#REF!,SMALL(IF(#REF!=rngInvoice,ROW(#REF!)-ROW(#REF!)), ROW(#REF!)), MATCH($C$4,#REF!, 0)),"")</f>
        <v/>
      </c>
      <c r="D6" s="9" t="s">
        <v>12</v>
      </c>
      <c r="E6" s="10">
        <v>31670.65</v>
      </c>
      <c r="G6" s="18"/>
    </row>
    <row r="7" spans="1:7" s="2" customFormat="1" ht="33.75" customHeight="1" x14ac:dyDescent="0.25">
      <c r="A7" s="6" t="s">
        <v>2</v>
      </c>
      <c r="B7" s="6" t="str">
        <f t="array" ref="B7">IFERROR(INDEX(#REF!,SMALL(IF(#REF!=rngInvoice,ROW(#REF!)-ROW(#REF!)), ROW(1:1)), MATCH($B$4,#REF!, 0)),"")</f>
        <v/>
      </c>
      <c r="C7" s="4" t="str">
        <f t="array" ref="C7">IFERROR(INDEX(#REF!,SMALL(IF(#REF!=rngInvoice,ROW(#REF!)-ROW(#REF!)), ROW(1:1)), MATCH($C$4,#REF!, 0)),"")</f>
        <v/>
      </c>
      <c r="D7" s="4" t="s">
        <v>8</v>
      </c>
      <c r="E7" s="10"/>
      <c r="G7" s="18"/>
    </row>
    <row r="8" spans="1:7" s="2" customFormat="1" ht="33.75" customHeight="1" x14ac:dyDescent="0.25">
      <c r="A8" s="6" t="s">
        <v>2</v>
      </c>
      <c r="B8" s="6" t="str">
        <f t="array" ref="B8">IFERROR(INDEX(#REF!,SMALL(IF(#REF!=rngInvoice,ROW(#REF!)-ROW(#REF!)), ROW(#REF!)), MATCH($B$4,#REF!, 0)),"")</f>
        <v/>
      </c>
      <c r="C8" s="4" t="str">
        <f t="array" ref="C8">IFERROR(INDEX(#REF!,SMALL(IF(#REF!=rngInvoice,ROW(#REF!)-ROW(#REF!)), ROW(#REF!)), MATCH($C$4,#REF!, 0)),"")</f>
        <v/>
      </c>
      <c r="D8" s="4" t="s">
        <v>13</v>
      </c>
      <c r="E8" s="10">
        <v>1906.9</v>
      </c>
      <c r="G8" s="18"/>
    </row>
    <row r="9" spans="1:7" s="2" customFormat="1" ht="40.5" customHeight="1" x14ac:dyDescent="0.25">
      <c r="A9" s="6" t="s">
        <v>2</v>
      </c>
      <c r="B9" s="12" t="str">
        <f t="array" ref="B9">IFERROR(INDEX(#REF!,SMALL(IF(#REF!=rngInvoice,ROW(#REF!)-ROW(#REF!)), ROW(2:2)), MATCH($B$4,#REF!, 0)),"")</f>
        <v/>
      </c>
      <c r="C9" s="4" t="str">
        <f t="array" ref="C9">IFERROR(INDEX(#REF!,SMALL(IF(#REF!=rngInvoice,ROW(#REF!)-ROW(#REF!)), ROW(2:2)), MATCH($C$4,#REF!, 0)),"")</f>
        <v/>
      </c>
      <c r="D9" s="9"/>
      <c r="E9" s="10"/>
      <c r="G9" s="18"/>
    </row>
    <row r="10" spans="1:7" s="16" customFormat="1" ht="33.950000000000003" customHeight="1" x14ac:dyDescent="0.25">
      <c r="A10" s="13" t="s">
        <v>3</v>
      </c>
      <c r="B10" s="13"/>
      <c r="C10" s="14"/>
      <c r="D10" s="14"/>
      <c r="E10" s="15">
        <f>SUM(E5:E9)</f>
        <v>225520.90999999997</v>
      </c>
      <c r="G10" s="19"/>
    </row>
  </sheetData>
  <sheetProtection selectLockedCells="1"/>
  <mergeCells count="2">
    <mergeCell ref="A1:E1"/>
    <mergeCell ref="A3:E3"/>
  </mergeCells>
  <conditionalFormatting sqref="A9 C9:D9">
    <cfRule type="expression" dxfId="191" priority="4">
      <formula>MOD(ROW(),2)=0</formula>
    </cfRule>
  </conditionalFormatting>
  <conditionalFormatting sqref="A5:D8 A10:D10">
    <cfRule type="expression" dxfId="190" priority="3">
      <formula>MOD(ROW(),2)=0</formula>
    </cfRule>
  </conditionalFormatting>
  <conditionalFormatting sqref="E5:E10">
    <cfRule type="expression" dxfId="189" priority="1">
      <formula>MOD(ROW(),2)=0</formula>
    </cfRule>
    <cfRule type="expression" dxfId="188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419DC8-C602-4019-B6E8-A9B283A78A97}">
  <sheetPr>
    <tabColor theme="4" tint="-0.499984740745262"/>
    <pageSetUpPr autoPageBreaks="0" fitToPage="1"/>
  </sheetPr>
  <dimension ref="A1:G10"/>
  <sheetViews>
    <sheetView showGridLines="0" zoomScaleNormal="100" workbookViewId="0">
      <selection activeCell="E9" sqref="E9"/>
    </sheetView>
  </sheetViews>
  <sheetFormatPr defaultColWidth="9" defaultRowHeight="33.950000000000003" customHeight="1" x14ac:dyDescent="0.25"/>
  <cols>
    <col min="1" max="1" width="37.140625" style="7" customWidth="1"/>
    <col min="2" max="2" width="24.7109375" style="7" customWidth="1"/>
    <col min="3" max="3" width="27.5703125" style="7" customWidth="1"/>
    <col min="4" max="4" width="66.7109375" style="7" customWidth="1"/>
    <col min="5" max="5" width="21.42578125" style="7" customWidth="1"/>
    <col min="6" max="6" width="0.28515625" style="1" customWidth="1"/>
    <col min="7" max="7" width="11.28515625" style="17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49" t="s">
        <v>11</v>
      </c>
      <c r="B1" s="49"/>
      <c r="C1" s="49"/>
      <c r="D1" s="49"/>
      <c r="E1" s="49"/>
      <c r="F1" s="3"/>
    </row>
    <row r="2" spans="1:7" ht="44.1" customHeight="1" thickTop="1" x14ac:dyDescent="0.25">
      <c r="A2" s="11" t="s">
        <v>14</v>
      </c>
      <c r="B2" s="8"/>
      <c r="C2" s="8"/>
      <c r="D2" s="8"/>
      <c r="E2" s="8"/>
    </row>
    <row r="3" spans="1:7" ht="44.1" customHeight="1" x14ac:dyDescent="0.25">
      <c r="A3" s="50" t="s">
        <v>9</v>
      </c>
      <c r="B3" s="50"/>
      <c r="C3" s="50"/>
      <c r="D3" s="50"/>
      <c r="E3" s="50"/>
    </row>
    <row r="4" spans="1:7" s="2" customFormat="1" ht="33.950000000000003" customHeight="1" x14ac:dyDescent="0.25">
      <c r="A4" s="5" t="s">
        <v>4</v>
      </c>
      <c r="B4" s="5" t="s">
        <v>5</v>
      </c>
      <c r="C4" s="5" t="s">
        <v>6</v>
      </c>
      <c r="D4" s="5" t="s">
        <v>7</v>
      </c>
      <c r="E4" s="5" t="s">
        <v>1</v>
      </c>
      <c r="G4" s="18"/>
    </row>
    <row r="5" spans="1:7" s="2" customFormat="1" ht="33.75" customHeight="1" x14ac:dyDescent="0.25">
      <c r="A5" s="6" t="s">
        <v>2</v>
      </c>
      <c r="B5" s="6"/>
      <c r="C5" s="4"/>
      <c r="D5" s="9" t="s">
        <v>15</v>
      </c>
      <c r="E5" s="10">
        <v>155753.95000000001</v>
      </c>
      <c r="G5" s="18"/>
    </row>
    <row r="6" spans="1:7" s="2" customFormat="1" ht="33.75" customHeight="1" x14ac:dyDescent="0.25">
      <c r="A6" s="6" t="s">
        <v>2</v>
      </c>
      <c r="B6" s="6" t="str">
        <f t="array" ref="B6">IFERROR(INDEX(#REF!,SMALL(IF(#REF!=rngInvoice,ROW(#REF!)-ROW(#REF!)), ROW(#REF!)), MATCH($B$4,#REF!, 0)),"")</f>
        <v/>
      </c>
      <c r="C6" s="4" t="str">
        <f t="array" ref="C6">IFERROR(INDEX(#REF!,SMALL(IF(#REF!=rngInvoice,ROW(#REF!)-ROW(#REF!)), ROW(#REF!)), MATCH($C$4,#REF!, 0)),"")</f>
        <v/>
      </c>
      <c r="D6" s="9" t="s">
        <v>12</v>
      </c>
      <c r="E6" s="10">
        <v>25699.43</v>
      </c>
      <c r="G6" s="18"/>
    </row>
    <row r="7" spans="1:7" s="2" customFormat="1" ht="33.75" customHeight="1" x14ac:dyDescent="0.25">
      <c r="A7" s="6" t="s">
        <v>2</v>
      </c>
      <c r="B7" s="6" t="str">
        <f t="array" ref="B7">IFERROR(INDEX(#REF!,SMALL(IF(#REF!=rngInvoice,ROW(#REF!)-ROW(#REF!)), ROW(1:1)), MATCH($B$4,#REF!, 0)),"")</f>
        <v/>
      </c>
      <c r="C7" s="4" t="str">
        <f t="array" ref="C7">IFERROR(INDEX(#REF!,SMALL(IF(#REF!=rngInvoice,ROW(#REF!)-ROW(#REF!)), ROW(1:1)), MATCH($C$4,#REF!, 0)),"")</f>
        <v/>
      </c>
      <c r="D7" s="4" t="s">
        <v>8</v>
      </c>
      <c r="E7" s="10"/>
      <c r="G7" s="18"/>
    </row>
    <row r="8" spans="1:7" s="2" customFormat="1" ht="33.75" customHeight="1" x14ac:dyDescent="0.25">
      <c r="A8" s="6" t="s">
        <v>2</v>
      </c>
      <c r="B8" s="6" t="str">
        <f t="array" ref="B8">IFERROR(INDEX(#REF!,SMALL(IF(#REF!=rngInvoice,ROW(#REF!)-ROW(#REF!)), ROW(#REF!)), MATCH($B$4,#REF!, 0)),"")</f>
        <v/>
      </c>
      <c r="C8" s="4" t="str">
        <f t="array" ref="C8">IFERROR(INDEX(#REF!,SMALL(IF(#REF!=rngInvoice,ROW(#REF!)-ROW(#REF!)), ROW(#REF!)), MATCH($C$4,#REF!, 0)),"")</f>
        <v/>
      </c>
      <c r="D8" s="4" t="s">
        <v>13</v>
      </c>
      <c r="E8" s="10">
        <v>3362.1</v>
      </c>
      <c r="G8" s="18"/>
    </row>
    <row r="9" spans="1:7" s="2" customFormat="1" ht="40.5" customHeight="1" x14ac:dyDescent="0.25">
      <c r="A9" s="6" t="s">
        <v>2</v>
      </c>
      <c r="B9" s="12" t="str">
        <f t="array" ref="B9">IFERROR(INDEX(#REF!,SMALL(IF(#REF!=rngInvoice,ROW(#REF!)-ROW(#REF!)), ROW(2:2)), MATCH($B$4,#REF!, 0)),"")</f>
        <v/>
      </c>
      <c r="C9" s="4" t="str">
        <f t="array" ref="C9">IFERROR(INDEX(#REF!,SMALL(IF(#REF!=rngInvoice,ROW(#REF!)-ROW(#REF!)), ROW(2:2)), MATCH($C$4,#REF!, 0)),"")</f>
        <v/>
      </c>
      <c r="D9" s="9"/>
      <c r="E9" s="10"/>
      <c r="G9" s="18"/>
    </row>
    <row r="10" spans="1:7" s="16" customFormat="1" ht="33.950000000000003" customHeight="1" x14ac:dyDescent="0.25">
      <c r="A10" s="13" t="s">
        <v>3</v>
      </c>
      <c r="B10" s="13"/>
      <c r="C10" s="14"/>
      <c r="D10" s="14"/>
      <c r="E10" s="15">
        <f>SUM(E5:E9)</f>
        <v>184815.48</v>
      </c>
      <c r="G10" s="19"/>
    </row>
  </sheetData>
  <sheetProtection selectLockedCells="1"/>
  <mergeCells count="2">
    <mergeCell ref="A3:E3"/>
    <mergeCell ref="A1:E1"/>
  </mergeCells>
  <conditionalFormatting sqref="A9 C9:D9">
    <cfRule type="expression" dxfId="463" priority="4">
      <formula>MOD(ROW(),2)=0</formula>
    </cfRule>
  </conditionalFormatting>
  <conditionalFormatting sqref="A5:D8 A10:D10">
    <cfRule type="expression" dxfId="462" priority="3">
      <formula>MOD(ROW(),2)=0</formula>
    </cfRule>
  </conditionalFormatting>
  <conditionalFormatting sqref="E5:E10">
    <cfRule type="expression" dxfId="461" priority="1">
      <formula>MOD(ROW(),2)=0</formula>
    </cfRule>
    <cfRule type="expression" dxfId="460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9CABF6-E3E7-465A-832F-FBDE4E25F115}">
  <sheetPr>
    <tabColor theme="4" tint="-0.499984740745262"/>
    <pageSetUpPr autoPageBreaks="0" fitToPage="1"/>
  </sheetPr>
  <dimension ref="A1:G10"/>
  <sheetViews>
    <sheetView showGridLines="0" zoomScaleNormal="100" workbookViewId="0">
      <selection activeCell="E9" sqref="E9"/>
    </sheetView>
  </sheetViews>
  <sheetFormatPr defaultColWidth="9" defaultRowHeight="33.950000000000003" customHeight="1" x14ac:dyDescent="0.25"/>
  <cols>
    <col min="1" max="1" width="37.140625" style="7" customWidth="1"/>
    <col min="2" max="2" width="24.7109375" style="7" customWidth="1"/>
    <col min="3" max="3" width="27.5703125" style="7" customWidth="1"/>
    <col min="4" max="4" width="66.7109375" style="7" customWidth="1"/>
    <col min="5" max="5" width="21.42578125" style="7" customWidth="1"/>
    <col min="6" max="6" width="0.28515625" style="1" customWidth="1"/>
    <col min="7" max="7" width="11.28515625" style="17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49" t="s">
        <v>11</v>
      </c>
      <c r="B1" s="49"/>
      <c r="C1" s="49"/>
      <c r="D1" s="49"/>
      <c r="E1" s="49"/>
      <c r="F1" s="3"/>
    </row>
    <row r="2" spans="1:7" ht="44.1" customHeight="1" thickTop="1" x14ac:dyDescent="0.25">
      <c r="A2" s="37" t="s">
        <v>54</v>
      </c>
      <c r="B2" s="8"/>
      <c r="C2" s="8"/>
      <c r="D2" s="8"/>
      <c r="E2" s="8"/>
    </row>
    <row r="3" spans="1:7" ht="44.1" customHeight="1" x14ac:dyDescent="0.25">
      <c r="A3" s="50" t="s">
        <v>9</v>
      </c>
      <c r="B3" s="50"/>
      <c r="C3" s="50"/>
      <c r="D3" s="50"/>
      <c r="E3" s="50"/>
    </row>
    <row r="4" spans="1:7" s="2" customFormat="1" ht="33.950000000000003" customHeight="1" x14ac:dyDescent="0.25">
      <c r="A4" s="5" t="s">
        <v>4</v>
      </c>
      <c r="B4" s="5" t="s">
        <v>5</v>
      </c>
      <c r="C4" s="5" t="s">
        <v>6</v>
      </c>
      <c r="D4" s="5" t="s">
        <v>7</v>
      </c>
      <c r="E4" s="5" t="s">
        <v>1</v>
      </c>
      <c r="G4" s="18"/>
    </row>
    <row r="5" spans="1:7" s="2" customFormat="1" ht="33.75" customHeight="1" x14ac:dyDescent="0.25">
      <c r="A5" s="6" t="s">
        <v>2</v>
      </c>
      <c r="B5" s="6"/>
      <c r="C5" s="4"/>
      <c r="D5" s="9" t="s">
        <v>55</v>
      </c>
      <c r="E5" s="10">
        <v>193019.36</v>
      </c>
      <c r="G5" s="18"/>
    </row>
    <row r="6" spans="1:7" s="2" customFormat="1" ht="33.75" customHeight="1" x14ac:dyDescent="0.25">
      <c r="A6" s="6" t="s">
        <v>2</v>
      </c>
      <c r="B6" s="6" t="str">
        <f t="array" ref="B6">IFERROR(INDEX(#REF!,SMALL(IF(#REF!=rngInvoice,ROW(#REF!)-ROW(#REF!)), ROW(#REF!)), MATCH($B$4,#REF!, 0)),"")</f>
        <v/>
      </c>
      <c r="C6" s="4" t="str">
        <f t="array" ref="C6">IFERROR(INDEX(#REF!,SMALL(IF(#REF!=rngInvoice,ROW(#REF!)-ROW(#REF!)), ROW(#REF!)), MATCH($C$4,#REF!, 0)),"")</f>
        <v/>
      </c>
      <c r="D6" s="9" t="s">
        <v>12</v>
      </c>
      <c r="E6" s="10">
        <v>31848.18</v>
      </c>
      <c r="G6" s="18"/>
    </row>
    <row r="7" spans="1:7" s="2" customFormat="1" ht="33.75" customHeight="1" x14ac:dyDescent="0.25">
      <c r="A7" s="6" t="s">
        <v>2</v>
      </c>
      <c r="B7" s="6" t="str">
        <f t="array" ref="B7">IFERROR(INDEX(#REF!,SMALL(IF(#REF!=rngInvoice,ROW(#REF!)-ROW(#REF!)), ROW(1:1)), MATCH($B$4,#REF!, 0)),"")</f>
        <v/>
      </c>
      <c r="C7" s="4" t="str">
        <f t="array" ref="C7">IFERROR(INDEX(#REF!,SMALL(IF(#REF!=rngInvoice,ROW(#REF!)-ROW(#REF!)), ROW(1:1)), MATCH($C$4,#REF!, 0)),"")</f>
        <v/>
      </c>
      <c r="D7" s="4" t="s">
        <v>8</v>
      </c>
      <c r="E7" s="10"/>
      <c r="G7" s="18"/>
    </row>
    <row r="8" spans="1:7" s="2" customFormat="1" ht="33.75" customHeight="1" x14ac:dyDescent="0.25">
      <c r="A8" s="6" t="s">
        <v>2</v>
      </c>
      <c r="B8" s="6" t="str">
        <f t="array" ref="B8">IFERROR(INDEX(#REF!,SMALL(IF(#REF!=rngInvoice,ROW(#REF!)-ROW(#REF!)), ROW(#REF!)), MATCH($B$4,#REF!, 0)),"")</f>
        <v/>
      </c>
      <c r="C8" s="4" t="str">
        <f t="array" ref="C8">IFERROR(INDEX(#REF!,SMALL(IF(#REF!=rngInvoice,ROW(#REF!)-ROW(#REF!)), ROW(#REF!)), MATCH($C$4,#REF!, 0)),"")</f>
        <v/>
      </c>
      <c r="D8" s="4" t="s">
        <v>13</v>
      </c>
      <c r="E8" s="10">
        <v>479.38</v>
      </c>
      <c r="G8" s="18"/>
    </row>
    <row r="9" spans="1:7" s="2" customFormat="1" ht="40.5" customHeight="1" x14ac:dyDescent="0.25">
      <c r="A9" s="6" t="s">
        <v>2</v>
      </c>
      <c r="B9" s="12" t="str">
        <f t="array" ref="B9">IFERROR(INDEX(#REF!,SMALL(IF(#REF!=rngInvoice,ROW(#REF!)-ROW(#REF!)), ROW(2:2)), MATCH($B$4,#REF!, 0)),"")</f>
        <v/>
      </c>
      <c r="C9" s="4" t="str">
        <f t="array" ref="C9">IFERROR(INDEX(#REF!,SMALL(IF(#REF!=rngInvoice,ROW(#REF!)-ROW(#REF!)), ROW(2:2)), MATCH($C$4,#REF!, 0)),"")</f>
        <v/>
      </c>
      <c r="D9" s="9"/>
      <c r="E9" s="10"/>
      <c r="G9" s="18"/>
    </row>
    <row r="10" spans="1:7" s="16" customFormat="1" ht="33.950000000000003" customHeight="1" x14ac:dyDescent="0.25">
      <c r="A10" s="13" t="s">
        <v>3</v>
      </c>
      <c r="B10" s="13"/>
      <c r="C10" s="14"/>
      <c r="D10" s="14"/>
      <c r="E10" s="15">
        <f>SUM(E5:E9)</f>
        <v>225346.91999999998</v>
      </c>
      <c r="G10" s="19"/>
    </row>
  </sheetData>
  <sheetProtection selectLockedCells="1"/>
  <mergeCells count="2">
    <mergeCell ref="A1:E1"/>
    <mergeCell ref="A3:E3"/>
  </mergeCells>
  <conditionalFormatting sqref="A9 C9:D9">
    <cfRule type="expression" dxfId="175" priority="4">
      <formula>MOD(ROW(),2)=0</formula>
    </cfRule>
  </conditionalFormatting>
  <conditionalFormatting sqref="A5:D8 A10:D10">
    <cfRule type="expression" dxfId="174" priority="3">
      <formula>MOD(ROW(),2)=0</formula>
    </cfRule>
  </conditionalFormatting>
  <conditionalFormatting sqref="E5:E10">
    <cfRule type="expression" dxfId="173" priority="1">
      <formula>MOD(ROW(),2)=0</formula>
    </cfRule>
    <cfRule type="expression" dxfId="172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C3E500-F45F-4A80-858A-7AC3D8A3C0F0}">
  <sheetPr>
    <tabColor theme="4" tint="-0.499984740745262"/>
    <pageSetUpPr autoPageBreaks="0" fitToPage="1"/>
  </sheetPr>
  <dimension ref="A1:G10"/>
  <sheetViews>
    <sheetView showGridLines="0" zoomScaleNormal="100" workbookViewId="0">
      <selection activeCell="E8" sqref="E8"/>
    </sheetView>
  </sheetViews>
  <sheetFormatPr defaultColWidth="9" defaultRowHeight="33.950000000000003" customHeight="1" x14ac:dyDescent="0.25"/>
  <cols>
    <col min="1" max="1" width="37.140625" style="7" customWidth="1"/>
    <col min="2" max="2" width="24.7109375" style="7" customWidth="1"/>
    <col min="3" max="3" width="27.5703125" style="7" customWidth="1"/>
    <col min="4" max="4" width="66.7109375" style="7" customWidth="1"/>
    <col min="5" max="5" width="21.42578125" style="7" customWidth="1"/>
    <col min="6" max="6" width="0.28515625" style="1" customWidth="1"/>
    <col min="7" max="7" width="11.28515625" style="17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49" t="s">
        <v>11</v>
      </c>
      <c r="B1" s="49"/>
      <c r="C1" s="49"/>
      <c r="D1" s="49"/>
      <c r="E1" s="49"/>
      <c r="F1" s="3"/>
    </row>
    <row r="2" spans="1:7" ht="44.1" customHeight="1" thickTop="1" x14ac:dyDescent="0.25">
      <c r="A2" s="38" t="s">
        <v>56</v>
      </c>
      <c r="B2" s="8"/>
      <c r="C2" s="8"/>
      <c r="D2" s="8"/>
      <c r="E2" s="8"/>
    </row>
    <row r="3" spans="1:7" ht="44.1" customHeight="1" x14ac:dyDescent="0.25">
      <c r="A3" s="50" t="s">
        <v>9</v>
      </c>
      <c r="B3" s="50"/>
      <c r="C3" s="50"/>
      <c r="D3" s="50"/>
      <c r="E3" s="50"/>
    </row>
    <row r="4" spans="1:7" s="2" customFormat="1" ht="33.950000000000003" customHeight="1" x14ac:dyDescent="0.25">
      <c r="A4" s="5" t="s">
        <v>4</v>
      </c>
      <c r="B4" s="5" t="s">
        <v>5</v>
      </c>
      <c r="C4" s="5" t="s">
        <v>6</v>
      </c>
      <c r="D4" s="5" t="s">
        <v>7</v>
      </c>
      <c r="E4" s="5" t="s">
        <v>1</v>
      </c>
      <c r="G4" s="18"/>
    </row>
    <row r="5" spans="1:7" s="2" customFormat="1" ht="33.75" customHeight="1" x14ac:dyDescent="0.25">
      <c r="A5" s="6" t="s">
        <v>2</v>
      </c>
      <c r="B5" s="6"/>
      <c r="C5" s="4"/>
      <c r="D5" s="9" t="s">
        <v>57</v>
      </c>
      <c r="E5" s="10">
        <v>189342.71</v>
      </c>
      <c r="G5" s="18"/>
    </row>
    <row r="6" spans="1:7" s="2" customFormat="1" ht="33.75" customHeight="1" x14ac:dyDescent="0.25">
      <c r="A6" s="6" t="s">
        <v>2</v>
      </c>
      <c r="B6" s="6" t="str">
        <f t="array" ref="B6">IFERROR(INDEX(#REF!,SMALL(IF(#REF!=rngInvoice,ROW(#REF!)-ROW(#REF!)), ROW(#REF!)), MATCH($B$4,#REF!, 0)),"")</f>
        <v/>
      </c>
      <c r="C6" s="4" t="str">
        <f t="array" ref="C6">IFERROR(INDEX(#REF!,SMALL(IF(#REF!=rngInvoice,ROW(#REF!)-ROW(#REF!)), ROW(#REF!)), MATCH($C$4,#REF!, 0)),"")</f>
        <v/>
      </c>
      <c r="D6" s="9" t="s">
        <v>12</v>
      </c>
      <c r="E6" s="10">
        <v>31241.53</v>
      </c>
      <c r="G6" s="18"/>
    </row>
    <row r="7" spans="1:7" s="2" customFormat="1" ht="33.75" customHeight="1" x14ac:dyDescent="0.25">
      <c r="A7" s="6" t="s">
        <v>2</v>
      </c>
      <c r="B7" s="6" t="str">
        <f t="array" ref="B7">IFERROR(INDEX(#REF!,SMALL(IF(#REF!=rngInvoice,ROW(#REF!)-ROW(#REF!)), ROW(1:1)), MATCH($B$4,#REF!, 0)),"")</f>
        <v/>
      </c>
      <c r="C7" s="4" t="str">
        <f t="array" ref="C7">IFERROR(INDEX(#REF!,SMALL(IF(#REF!=rngInvoice,ROW(#REF!)-ROW(#REF!)), ROW(1:1)), MATCH($C$4,#REF!, 0)),"")</f>
        <v/>
      </c>
      <c r="D7" s="4" t="s">
        <v>8</v>
      </c>
      <c r="E7" s="10">
        <v>4087.25</v>
      </c>
      <c r="G7" s="18"/>
    </row>
    <row r="8" spans="1:7" s="2" customFormat="1" ht="33.75" customHeight="1" x14ac:dyDescent="0.25">
      <c r="A8" s="6" t="s">
        <v>2</v>
      </c>
      <c r="B8" s="6" t="str">
        <f t="array" ref="B8">IFERROR(INDEX(#REF!,SMALL(IF(#REF!=rngInvoice,ROW(#REF!)-ROW(#REF!)), ROW(#REF!)), MATCH($B$4,#REF!, 0)),"")</f>
        <v/>
      </c>
      <c r="C8" s="4" t="str">
        <f t="array" ref="C8">IFERROR(INDEX(#REF!,SMALL(IF(#REF!=rngInvoice,ROW(#REF!)-ROW(#REF!)), ROW(#REF!)), MATCH($C$4,#REF!, 0)),"")</f>
        <v/>
      </c>
      <c r="D8" s="4" t="s">
        <v>13</v>
      </c>
      <c r="E8" s="10">
        <v>365.52</v>
      </c>
      <c r="G8" s="18"/>
    </row>
    <row r="9" spans="1:7" s="2" customFormat="1" ht="40.5" customHeight="1" x14ac:dyDescent="0.25">
      <c r="A9" s="6" t="s">
        <v>2</v>
      </c>
      <c r="B9" s="12" t="str">
        <f t="array" ref="B9">IFERROR(INDEX(#REF!,SMALL(IF(#REF!=rngInvoice,ROW(#REF!)-ROW(#REF!)), ROW(2:2)), MATCH($B$4,#REF!, 0)),"")</f>
        <v/>
      </c>
      <c r="C9" s="4" t="str">
        <f t="array" ref="C9">IFERROR(INDEX(#REF!,SMALL(IF(#REF!=rngInvoice,ROW(#REF!)-ROW(#REF!)), ROW(2:2)), MATCH($C$4,#REF!, 0)),"")</f>
        <v/>
      </c>
      <c r="D9" s="9"/>
      <c r="E9" s="10"/>
      <c r="G9" s="18"/>
    </row>
    <row r="10" spans="1:7" s="16" customFormat="1" ht="33.950000000000003" customHeight="1" x14ac:dyDescent="0.25">
      <c r="A10" s="13" t="s">
        <v>3</v>
      </c>
      <c r="B10" s="13"/>
      <c r="C10" s="14"/>
      <c r="D10" s="14"/>
      <c r="E10" s="15">
        <f>SUM(E5:E9)</f>
        <v>225037.00999999998</v>
      </c>
      <c r="G10" s="19"/>
    </row>
  </sheetData>
  <sheetProtection selectLockedCells="1"/>
  <mergeCells count="2">
    <mergeCell ref="A1:E1"/>
    <mergeCell ref="A3:E3"/>
  </mergeCells>
  <conditionalFormatting sqref="A9 C9:D9">
    <cfRule type="expression" dxfId="159" priority="4">
      <formula>MOD(ROW(),2)=0</formula>
    </cfRule>
  </conditionalFormatting>
  <conditionalFormatting sqref="A5:D8 A10:D10">
    <cfRule type="expression" dxfId="158" priority="3">
      <formula>MOD(ROW(),2)=0</formula>
    </cfRule>
  </conditionalFormatting>
  <conditionalFormatting sqref="E5:E10">
    <cfRule type="expression" dxfId="157" priority="1">
      <formula>MOD(ROW(),2)=0</formula>
    </cfRule>
    <cfRule type="expression" dxfId="156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3A232C-F7D2-4224-92D7-F01BA3C2F02A}">
  <sheetPr>
    <tabColor theme="4" tint="-0.499984740745262"/>
    <pageSetUpPr autoPageBreaks="0" fitToPage="1"/>
  </sheetPr>
  <dimension ref="A1:G10"/>
  <sheetViews>
    <sheetView showGridLines="0" zoomScaleNormal="100" workbookViewId="0">
      <selection activeCell="E8" sqref="E8"/>
    </sheetView>
  </sheetViews>
  <sheetFormatPr defaultColWidth="9" defaultRowHeight="33.950000000000003" customHeight="1" x14ac:dyDescent="0.25"/>
  <cols>
    <col min="1" max="1" width="37.140625" style="7" customWidth="1"/>
    <col min="2" max="2" width="24.7109375" style="7" customWidth="1"/>
    <col min="3" max="3" width="27.5703125" style="7" customWidth="1"/>
    <col min="4" max="4" width="66.7109375" style="7" customWidth="1"/>
    <col min="5" max="5" width="21.42578125" style="7" customWidth="1"/>
    <col min="6" max="6" width="0.28515625" style="1" customWidth="1"/>
    <col min="7" max="7" width="11.28515625" style="17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49" t="s">
        <v>11</v>
      </c>
      <c r="B1" s="49"/>
      <c r="C1" s="49"/>
      <c r="D1" s="49"/>
      <c r="E1" s="49"/>
      <c r="F1" s="3"/>
    </row>
    <row r="2" spans="1:7" ht="44.1" customHeight="1" thickTop="1" x14ac:dyDescent="0.25">
      <c r="A2" s="39" t="s">
        <v>58</v>
      </c>
      <c r="B2" s="8"/>
      <c r="C2" s="8"/>
      <c r="D2" s="8"/>
      <c r="E2" s="8"/>
    </row>
    <row r="3" spans="1:7" ht="44.1" customHeight="1" x14ac:dyDescent="0.25">
      <c r="A3" s="50" t="s">
        <v>9</v>
      </c>
      <c r="B3" s="50"/>
      <c r="C3" s="50"/>
      <c r="D3" s="50"/>
      <c r="E3" s="50"/>
    </row>
    <row r="4" spans="1:7" s="2" customFormat="1" ht="33.950000000000003" customHeight="1" x14ac:dyDescent="0.25">
      <c r="A4" s="5" t="s">
        <v>4</v>
      </c>
      <c r="B4" s="5" t="s">
        <v>5</v>
      </c>
      <c r="C4" s="5" t="s">
        <v>6</v>
      </c>
      <c r="D4" s="5" t="s">
        <v>7</v>
      </c>
      <c r="E4" s="5" t="s">
        <v>1</v>
      </c>
      <c r="G4" s="18"/>
    </row>
    <row r="5" spans="1:7" s="2" customFormat="1" ht="33.75" customHeight="1" x14ac:dyDescent="0.25">
      <c r="A5" s="6" t="s">
        <v>2</v>
      </c>
      <c r="B5" s="6"/>
      <c r="C5" s="4"/>
      <c r="D5" s="9" t="s">
        <v>59</v>
      </c>
      <c r="E5" s="10">
        <v>202305.42</v>
      </c>
      <c r="G5" s="18"/>
    </row>
    <row r="6" spans="1:7" s="2" customFormat="1" ht="33.75" customHeight="1" x14ac:dyDescent="0.25">
      <c r="A6" s="6" t="s">
        <v>2</v>
      </c>
      <c r="B6" s="6" t="str">
        <f t="array" ref="B6">IFERROR(INDEX(#REF!,SMALL(IF(#REF!=rngInvoice,ROW(#REF!)-ROW(#REF!)), ROW(#REF!)), MATCH($B$4,#REF!, 0)),"")</f>
        <v/>
      </c>
      <c r="C6" s="4" t="str">
        <f t="array" ref="C6">IFERROR(INDEX(#REF!,SMALL(IF(#REF!=rngInvoice,ROW(#REF!)-ROW(#REF!)), ROW(#REF!)), MATCH($C$4,#REF!, 0)),"")</f>
        <v/>
      </c>
      <c r="D6" s="9" t="s">
        <v>12</v>
      </c>
      <c r="E6" s="10">
        <v>33380.400000000001</v>
      </c>
      <c r="G6" s="18"/>
    </row>
    <row r="7" spans="1:7" s="2" customFormat="1" ht="33.75" customHeight="1" x14ac:dyDescent="0.25">
      <c r="A7" s="6" t="s">
        <v>2</v>
      </c>
      <c r="B7" s="6" t="str">
        <f t="array" ref="B7">IFERROR(INDEX(#REF!,SMALL(IF(#REF!=rngInvoice,ROW(#REF!)-ROW(#REF!)), ROW(1:1)), MATCH($B$4,#REF!, 0)),"")</f>
        <v/>
      </c>
      <c r="C7" s="4" t="str">
        <f t="array" ref="C7">IFERROR(INDEX(#REF!,SMALL(IF(#REF!=rngInvoice,ROW(#REF!)-ROW(#REF!)), ROW(1:1)), MATCH($C$4,#REF!, 0)),"")</f>
        <v/>
      </c>
      <c r="D7" s="4" t="s">
        <v>8</v>
      </c>
      <c r="E7" s="10">
        <v>8726.34</v>
      </c>
      <c r="G7" s="18"/>
    </row>
    <row r="8" spans="1:7" s="2" customFormat="1" ht="33.75" customHeight="1" x14ac:dyDescent="0.25">
      <c r="A8" s="6" t="s">
        <v>2</v>
      </c>
      <c r="B8" s="6" t="str">
        <f t="array" ref="B8">IFERROR(INDEX(#REF!,SMALL(IF(#REF!=rngInvoice,ROW(#REF!)-ROW(#REF!)), ROW(#REF!)), MATCH($B$4,#REF!, 0)),"")</f>
        <v/>
      </c>
      <c r="C8" s="4" t="str">
        <f t="array" ref="C8">IFERROR(INDEX(#REF!,SMALL(IF(#REF!=rngInvoice,ROW(#REF!)-ROW(#REF!)), ROW(#REF!)), MATCH($C$4,#REF!, 0)),"")</f>
        <v/>
      </c>
      <c r="D8" s="4" t="s">
        <v>13</v>
      </c>
      <c r="E8" s="10">
        <v>3644.28</v>
      </c>
      <c r="G8" s="18"/>
    </row>
    <row r="9" spans="1:7" s="2" customFormat="1" ht="40.5" customHeight="1" x14ac:dyDescent="0.25">
      <c r="A9" s="6" t="s">
        <v>2</v>
      </c>
      <c r="B9" s="12" t="str">
        <f t="array" ref="B9">IFERROR(INDEX(#REF!,SMALL(IF(#REF!=rngInvoice,ROW(#REF!)-ROW(#REF!)), ROW(2:2)), MATCH($B$4,#REF!, 0)),"")</f>
        <v/>
      </c>
      <c r="C9" s="4" t="str">
        <f t="array" ref="C9">IFERROR(INDEX(#REF!,SMALL(IF(#REF!=rngInvoice,ROW(#REF!)-ROW(#REF!)), ROW(2:2)), MATCH($C$4,#REF!, 0)),"")</f>
        <v/>
      </c>
      <c r="D9" s="9"/>
      <c r="E9" s="10"/>
      <c r="G9" s="18"/>
    </row>
    <row r="10" spans="1:7" s="16" customFormat="1" ht="33.950000000000003" customHeight="1" x14ac:dyDescent="0.25">
      <c r="A10" s="13" t="s">
        <v>3</v>
      </c>
      <c r="B10" s="13"/>
      <c r="C10" s="14"/>
      <c r="D10" s="14"/>
      <c r="E10" s="15">
        <f>SUM(E5:E9)</f>
        <v>248056.44</v>
      </c>
      <c r="G10" s="19"/>
    </row>
  </sheetData>
  <sheetProtection selectLockedCells="1"/>
  <mergeCells count="2">
    <mergeCell ref="A1:E1"/>
    <mergeCell ref="A3:E3"/>
  </mergeCells>
  <conditionalFormatting sqref="A9 C9:D9">
    <cfRule type="expression" dxfId="143" priority="4">
      <formula>MOD(ROW(),2)=0</formula>
    </cfRule>
  </conditionalFormatting>
  <conditionalFormatting sqref="A5:D8 A10:D10">
    <cfRule type="expression" dxfId="142" priority="3">
      <formula>MOD(ROW(),2)=0</formula>
    </cfRule>
  </conditionalFormatting>
  <conditionalFormatting sqref="E5:E10">
    <cfRule type="expression" dxfId="141" priority="1">
      <formula>MOD(ROW(),2)=0</formula>
    </cfRule>
    <cfRule type="expression" dxfId="140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651A6E-BB1C-46FA-AA1A-436A8C861904}">
  <sheetPr>
    <tabColor theme="4" tint="-0.499984740745262"/>
    <pageSetUpPr autoPageBreaks="0" fitToPage="1"/>
  </sheetPr>
  <dimension ref="A1:G10"/>
  <sheetViews>
    <sheetView showGridLines="0" zoomScaleNormal="100" workbookViewId="0">
      <selection activeCell="E7" sqref="E7"/>
    </sheetView>
  </sheetViews>
  <sheetFormatPr defaultColWidth="9" defaultRowHeight="33.950000000000003" customHeight="1" x14ac:dyDescent="0.25"/>
  <cols>
    <col min="1" max="1" width="37.140625" style="7" customWidth="1"/>
    <col min="2" max="2" width="24.7109375" style="7" customWidth="1"/>
    <col min="3" max="3" width="27.5703125" style="7" customWidth="1"/>
    <col min="4" max="4" width="66.7109375" style="7" customWidth="1"/>
    <col min="5" max="5" width="21.42578125" style="7" customWidth="1"/>
    <col min="6" max="6" width="0.28515625" style="1" customWidth="1"/>
    <col min="7" max="7" width="11.28515625" style="17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49" t="s">
        <v>11</v>
      </c>
      <c r="B1" s="49"/>
      <c r="C1" s="49"/>
      <c r="D1" s="49"/>
      <c r="E1" s="49"/>
      <c r="F1" s="3"/>
    </row>
    <row r="2" spans="1:7" ht="44.1" customHeight="1" thickTop="1" x14ac:dyDescent="0.25">
      <c r="A2" s="40" t="s">
        <v>60</v>
      </c>
      <c r="B2" s="8"/>
      <c r="C2" s="8"/>
      <c r="D2" s="8"/>
      <c r="E2" s="8"/>
    </row>
    <row r="3" spans="1:7" ht="44.1" customHeight="1" x14ac:dyDescent="0.25">
      <c r="A3" s="50" t="s">
        <v>9</v>
      </c>
      <c r="B3" s="50"/>
      <c r="C3" s="50"/>
      <c r="D3" s="50"/>
      <c r="E3" s="50"/>
    </row>
    <row r="4" spans="1:7" s="2" customFormat="1" ht="33.950000000000003" customHeight="1" x14ac:dyDescent="0.25">
      <c r="A4" s="5" t="s">
        <v>4</v>
      </c>
      <c r="B4" s="5" t="s">
        <v>5</v>
      </c>
      <c r="C4" s="5" t="s">
        <v>6</v>
      </c>
      <c r="D4" s="5" t="s">
        <v>7</v>
      </c>
      <c r="E4" s="5" t="s">
        <v>1</v>
      </c>
      <c r="G4" s="18"/>
    </row>
    <row r="5" spans="1:7" s="2" customFormat="1" ht="33.75" customHeight="1" x14ac:dyDescent="0.25">
      <c r="A5" s="6" t="s">
        <v>2</v>
      </c>
      <c r="B5" s="6"/>
      <c r="C5" s="4"/>
      <c r="D5" s="9" t="s">
        <v>61</v>
      </c>
      <c r="E5" s="10">
        <v>210075.25</v>
      </c>
      <c r="G5" s="18"/>
    </row>
    <row r="6" spans="1:7" s="2" customFormat="1" ht="33.75" customHeight="1" x14ac:dyDescent="0.25">
      <c r="A6" s="6" t="s">
        <v>2</v>
      </c>
      <c r="B6" s="6" t="str">
        <f t="array" ref="B6">IFERROR(INDEX(#REF!,SMALL(IF(#REF!=rngInvoice,ROW(#REF!)-ROW(#REF!)), ROW(#REF!)), MATCH($B$4,#REF!, 0)),"")</f>
        <v/>
      </c>
      <c r="C6" s="4" t="str">
        <f t="array" ref="C6">IFERROR(INDEX(#REF!,SMALL(IF(#REF!=rngInvoice,ROW(#REF!)-ROW(#REF!)), ROW(#REF!)), MATCH($C$4,#REF!, 0)),"")</f>
        <v/>
      </c>
      <c r="D6" s="9" t="s">
        <v>12</v>
      </c>
      <c r="E6" s="10">
        <v>34662.44</v>
      </c>
      <c r="G6" s="18"/>
    </row>
    <row r="7" spans="1:7" s="2" customFormat="1" ht="33.75" customHeight="1" x14ac:dyDescent="0.25">
      <c r="A7" s="6" t="s">
        <v>2</v>
      </c>
      <c r="B7" s="6" t="str">
        <f t="array" ref="B7">IFERROR(INDEX(#REF!,SMALL(IF(#REF!=rngInvoice,ROW(#REF!)-ROW(#REF!)), ROW(1:1)), MATCH($B$4,#REF!, 0)),"")</f>
        <v/>
      </c>
      <c r="C7" s="4" t="str">
        <f t="array" ref="C7">IFERROR(INDEX(#REF!,SMALL(IF(#REF!=rngInvoice,ROW(#REF!)-ROW(#REF!)), ROW(1:1)), MATCH($C$4,#REF!, 0)),"")</f>
        <v/>
      </c>
      <c r="D7" s="4" t="s">
        <v>8</v>
      </c>
      <c r="E7" s="10"/>
      <c r="G7" s="18"/>
    </row>
    <row r="8" spans="1:7" s="2" customFormat="1" ht="33.75" customHeight="1" x14ac:dyDescent="0.25">
      <c r="A8" s="6" t="s">
        <v>2</v>
      </c>
      <c r="B8" s="6" t="str">
        <f t="array" ref="B8">IFERROR(INDEX(#REF!,SMALL(IF(#REF!=rngInvoice,ROW(#REF!)-ROW(#REF!)), ROW(#REF!)), MATCH($B$4,#REF!, 0)),"")</f>
        <v/>
      </c>
      <c r="C8" s="4" t="str">
        <f t="array" ref="C8">IFERROR(INDEX(#REF!,SMALL(IF(#REF!=rngInvoice,ROW(#REF!)-ROW(#REF!)), ROW(#REF!)), MATCH($C$4,#REF!, 0)),"")</f>
        <v/>
      </c>
      <c r="D8" s="4" t="s">
        <v>13</v>
      </c>
      <c r="E8" s="10">
        <v>5365.17</v>
      </c>
      <c r="G8" s="18"/>
    </row>
    <row r="9" spans="1:7" s="2" customFormat="1" ht="40.5" customHeight="1" x14ac:dyDescent="0.25">
      <c r="A9" s="6" t="s">
        <v>2</v>
      </c>
      <c r="B9" s="12" t="str">
        <f t="array" ref="B9">IFERROR(INDEX(#REF!,SMALL(IF(#REF!=rngInvoice,ROW(#REF!)-ROW(#REF!)), ROW(2:2)), MATCH($B$4,#REF!, 0)),"")</f>
        <v/>
      </c>
      <c r="C9" s="4" t="str">
        <f t="array" ref="C9">IFERROR(INDEX(#REF!,SMALL(IF(#REF!=rngInvoice,ROW(#REF!)-ROW(#REF!)), ROW(2:2)), MATCH($C$4,#REF!, 0)),"")</f>
        <v/>
      </c>
      <c r="D9" s="9"/>
      <c r="E9" s="10"/>
      <c r="G9" s="18"/>
    </row>
    <row r="10" spans="1:7" s="16" customFormat="1" ht="33.950000000000003" customHeight="1" x14ac:dyDescent="0.25">
      <c r="A10" s="13" t="s">
        <v>3</v>
      </c>
      <c r="B10" s="13"/>
      <c r="C10" s="14"/>
      <c r="D10" s="14"/>
      <c r="E10" s="15">
        <f>SUM(E5:E9)</f>
        <v>250102.86000000002</v>
      </c>
      <c r="G10" s="19"/>
    </row>
  </sheetData>
  <sheetProtection selectLockedCells="1"/>
  <mergeCells count="2">
    <mergeCell ref="A1:E1"/>
    <mergeCell ref="A3:E3"/>
  </mergeCells>
  <conditionalFormatting sqref="A9 C9:D9">
    <cfRule type="expression" dxfId="127" priority="4">
      <formula>MOD(ROW(),2)=0</formula>
    </cfRule>
  </conditionalFormatting>
  <conditionalFormatting sqref="A5:D8 A10:D10">
    <cfRule type="expression" dxfId="126" priority="3">
      <formula>MOD(ROW(),2)=0</formula>
    </cfRule>
  </conditionalFormatting>
  <conditionalFormatting sqref="E5:E10">
    <cfRule type="expression" dxfId="125" priority="1">
      <formula>MOD(ROW(),2)=0</formula>
    </cfRule>
    <cfRule type="expression" dxfId="124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FF534B-200B-4838-839B-77BD29D1C772}">
  <sheetPr>
    <tabColor theme="4" tint="-0.499984740745262"/>
    <pageSetUpPr autoPageBreaks="0" fitToPage="1"/>
  </sheetPr>
  <dimension ref="A1:G10"/>
  <sheetViews>
    <sheetView showGridLines="0" zoomScaleNormal="100" workbookViewId="0">
      <selection activeCell="E9" sqref="E9"/>
    </sheetView>
  </sheetViews>
  <sheetFormatPr defaultColWidth="9" defaultRowHeight="33.950000000000003" customHeight="1" x14ac:dyDescent="0.25"/>
  <cols>
    <col min="1" max="1" width="37.140625" style="7" customWidth="1"/>
    <col min="2" max="2" width="24.7109375" style="7" customWidth="1"/>
    <col min="3" max="3" width="27.5703125" style="7" customWidth="1"/>
    <col min="4" max="4" width="66.7109375" style="7" customWidth="1"/>
    <col min="5" max="5" width="21.42578125" style="7" customWidth="1"/>
    <col min="6" max="6" width="0.28515625" style="1" customWidth="1"/>
    <col min="7" max="7" width="11.28515625" style="17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49" t="s">
        <v>11</v>
      </c>
      <c r="B1" s="49"/>
      <c r="C1" s="49"/>
      <c r="D1" s="49"/>
      <c r="E1" s="49"/>
      <c r="F1" s="3"/>
    </row>
    <row r="2" spans="1:7" ht="44.1" customHeight="1" thickTop="1" x14ac:dyDescent="0.25">
      <c r="A2" s="41" t="s">
        <v>62</v>
      </c>
      <c r="B2" s="8"/>
      <c r="C2" s="8"/>
      <c r="D2" s="8"/>
      <c r="E2" s="8"/>
    </row>
    <row r="3" spans="1:7" ht="44.1" customHeight="1" x14ac:dyDescent="0.25">
      <c r="A3" s="50" t="s">
        <v>9</v>
      </c>
      <c r="B3" s="50"/>
      <c r="C3" s="50"/>
      <c r="D3" s="50"/>
      <c r="E3" s="50"/>
    </row>
    <row r="4" spans="1:7" s="2" customFormat="1" ht="33.950000000000003" customHeight="1" x14ac:dyDescent="0.25">
      <c r="A4" s="5" t="s">
        <v>4</v>
      </c>
      <c r="B4" s="5" t="s">
        <v>5</v>
      </c>
      <c r="C4" s="5" t="s">
        <v>6</v>
      </c>
      <c r="D4" s="5" t="s">
        <v>7</v>
      </c>
      <c r="E4" s="5" t="s">
        <v>1</v>
      </c>
      <c r="G4" s="18"/>
    </row>
    <row r="5" spans="1:7" s="2" customFormat="1" ht="33.75" customHeight="1" x14ac:dyDescent="0.25">
      <c r="A5" s="6" t="s">
        <v>2</v>
      </c>
      <c r="B5" s="6"/>
      <c r="C5" s="4"/>
      <c r="D5" s="9" t="s">
        <v>63</v>
      </c>
      <c r="E5" s="10">
        <v>208586.28</v>
      </c>
      <c r="G5" s="18"/>
    </row>
    <row r="6" spans="1:7" s="2" customFormat="1" ht="33.75" customHeight="1" x14ac:dyDescent="0.25">
      <c r="A6" s="6" t="s">
        <v>2</v>
      </c>
      <c r="B6" s="6" t="str">
        <f t="array" ref="B6">IFERROR(INDEX(#REF!,SMALL(IF(#REF!=rngInvoice,ROW(#REF!)-ROW(#REF!)), ROW(#REF!)), MATCH($B$4,#REF!, 0)),"")</f>
        <v/>
      </c>
      <c r="C6" s="4" t="str">
        <f t="array" ref="C6">IFERROR(INDEX(#REF!,SMALL(IF(#REF!=rngInvoice,ROW(#REF!)-ROW(#REF!)), ROW(#REF!)), MATCH($C$4,#REF!, 0)),"")</f>
        <v/>
      </c>
      <c r="D6" s="9" t="s">
        <v>12</v>
      </c>
      <c r="E6" s="10">
        <v>34416.74</v>
      </c>
      <c r="G6" s="18"/>
    </row>
    <row r="7" spans="1:7" s="2" customFormat="1" ht="33.75" customHeight="1" x14ac:dyDescent="0.25">
      <c r="A7" s="6" t="s">
        <v>2</v>
      </c>
      <c r="B7" s="6" t="str">
        <f t="array" ref="B7">IFERROR(INDEX(#REF!,SMALL(IF(#REF!=rngInvoice,ROW(#REF!)-ROW(#REF!)), ROW(1:1)), MATCH($B$4,#REF!, 0)),"")</f>
        <v/>
      </c>
      <c r="C7" s="4" t="str">
        <f t="array" ref="C7">IFERROR(INDEX(#REF!,SMALL(IF(#REF!=rngInvoice,ROW(#REF!)-ROW(#REF!)), ROW(1:1)), MATCH($C$4,#REF!, 0)),"")</f>
        <v/>
      </c>
      <c r="D7" s="4" t="s">
        <v>8</v>
      </c>
      <c r="E7" s="10">
        <v>34500</v>
      </c>
      <c r="G7" s="18"/>
    </row>
    <row r="8" spans="1:7" s="2" customFormat="1" ht="33.75" customHeight="1" x14ac:dyDescent="0.25">
      <c r="A8" s="6" t="s">
        <v>2</v>
      </c>
      <c r="B8" s="6" t="str">
        <f t="array" ref="B8">IFERROR(INDEX(#REF!,SMALL(IF(#REF!=rngInvoice,ROW(#REF!)-ROW(#REF!)), ROW(#REF!)), MATCH($B$4,#REF!, 0)),"")</f>
        <v/>
      </c>
      <c r="C8" s="4" t="str">
        <f t="array" ref="C8">IFERROR(INDEX(#REF!,SMALL(IF(#REF!=rngInvoice,ROW(#REF!)-ROW(#REF!)), ROW(#REF!)), MATCH($C$4,#REF!, 0)),"")</f>
        <v/>
      </c>
      <c r="D8" s="4" t="s">
        <v>13</v>
      </c>
      <c r="E8" s="10">
        <v>3708.84</v>
      </c>
      <c r="G8" s="18"/>
    </row>
    <row r="9" spans="1:7" s="2" customFormat="1" ht="40.5" customHeight="1" x14ac:dyDescent="0.25">
      <c r="A9" s="6" t="s">
        <v>2</v>
      </c>
      <c r="B9" s="12" t="str">
        <f t="array" ref="B9">IFERROR(INDEX(#REF!,SMALL(IF(#REF!=rngInvoice,ROW(#REF!)-ROW(#REF!)), ROW(2:2)), MATCH($B$4,#REF!, 0)),"")</f>
        <v/>
      </c>
      <c r="C9" s="4" t="str">
        <f t="array" ref="C9">IFERROR(INDEX(#REF!,SMALL(IF(#REF!=rngInvoice,ROW(#REF!)-ROW(#REF!)), ROW(2:2)), MATCH($C$4,#REF!, 0)),"")</f>
        <v/>
      </c>
      <c r="D9" s="9"/>
      <c r="E9" s="10"/>
      <c r="G9" s="18"/>
    </row>
    <row r="10" spans="1:7" s="16" customFormat="1" ht="33.950000000000003" customHeight="1" x14ac:dyDescent="0.25">
      <c r="A10" s="13" t="s">
        <v>3</v>
      </c>
      <c r="B10" s="13"/>
      <c r="C10" s="14"/>
      <c r="D10" s="14"/>
      <c r="E10" s="15">
        <f>SUM(E5:E9)</f>
        <v>281211.86000000004</v>
      </c>
      <c r="G10" s="19"/>
    </row>
  </sheetData>
  <sheetProtection selectLockedCells="1"/>
  <mergeCells count="2">
    <mergeCell ref="A1:E1"/>
    <mergeCell ref="A3:E3"/>
  </mergeCells>
  <conditionalFormatting sqref="A9 C9:D9">
    <cfRule type="expression" dxfId="111" priority="4">
      <formula>MOD(ROW(),2)=0</formula>
    </cfRule>
  </conditionalFormatting>
  <conditionalFormatting sqref="A5:D8 A10:D10">
    <cfRule type="expression" dxfId="110" priority="3">
      <formula>MOD(ROW(),2)=0</formula>
    </cfRule>
  </conditionalFormatting>
  <conditionalFormatting sqref="E5:E10">
    <cfRule type="expression" dxfId="109" priority="1">
      <formula>MOD(ROW(),2)=0</formula>
    </cfRule>
    <cfRule type="expression" dxfId="108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C5DC34-5421-4280-9952-AA37F1BDB809}">
  <sheetPr>
    <tabColor theme="4" tint="-0.499984740745262"/>
    <pageSetUpPr autoPageBreaks="0" fitToPage="1"/>
  </sheetPr>
  <dimension ref="A1:G10"/>
  <sheetViews>
    <sheetView showGridLines="0" zoomScaleNormal="100" workbookViewId="0">
      <selection activeCell="E9" sqref="E9"/>
    </sheetView>
  </sheetViews>
  <sheetFormatPr defaultColWidth="9" defaultRowHeight="33.950000000000003" customHeight="1" x14ac:dyDescent="0.25"/>
  <cols>
    <col min="1" max="1" width="37.140625" style="7" customWidth="1"/>
    <col min="2" max="2" width="24.7109375" style="7" customWidth="1"/>
    <col min="3" max="3" width="27.5703125" style="7" customWidth="1"/>
    <col min="4" max="4" width="66.7109375" style="7" customWidth="1"/>
    <col min="5" max="5" width="21.42578125" style="7" customWidth="1"/>
    <col min="6" max="6" width="0.28515625" style="1" customWidth="1"/>
    <col min="7" max="7" width="11.28515625" style="17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49" t="s">
        <v>11</v>
      </c>
      <c r="B1" s="49"/>
      <c r="C1" s="49"/>
      <c r="D1" s="49"/>
      <c r="E1" s="49"/>
      <c r="F1" s="3"/>
    </row>
    <row r="2" spans="1:7" ht="44.1" customHeight="1" thickTop="1" x14ac:dyDescent="0.25">
      <c r="A2" s="42" t="s">
        <v>64</v>
      </c>
      <c r="B2" s="8"/>
      <c r="C2" s="8"/>
      <c r="D2" s="8"/>
      <c r="E2" s="8"/>
    </row>
    <row r="3" spans="1:7" ht="44.1" customHeight="1" x14ac:dyDescent="0.25">
      <c r="A3" s="50" t="s">
        <v>9</v>
      </c>
      <c r="B3" s="50"/>
      <c r="C3" s="50"/>
      <c r="D3" s="50"/>
      <c r="E3" s="50"/>
    </row>
    <row r="4" spans="1:7" s="2" customFormat="1" ht="33.950000000000003" customHeight="1" x14ac:dyDescent="0.25">
      <c r="A4" s="5" t="s">
        <v>4</v>
      </c>
      <c r="B4" s="5" t="s">
        <v>5</v>
      </c>
      <c r="C4" s="5" t="s">
        <v>6</v>
      </c>
      <c r="D4" s="5" t="s">
        <v>7</v>
      </c>
      <c r="E4" s="5" t="s">
        <v>1</v>
      </c>
      <c r="G4" s="18"/>
    </row>
    <row r="5" spans="1:7" s="2" customFormat="1" ht="33.75" customHeight="1" x14ac:dyDescent="0.25">
      <c r="A5" s="6" t="s">
        <v>2</v>
      </c>
      <c r="B5" s="6"/>
      <c r="C5" s="4"/>
      <c r="D5" s="9" t="s">
        <v>65</v>
      </c>
      <c r="E5" s="10">
        <v>206679.36</v>
      </c>
      <c r="G5" s="18"/>
    </row>
    <row r="6" spans="1:7" s="2" customFormat="1" ht="33.75" customHeight="1" x14ac:dyDescent="0.25">
      <c r="A6" s="6" t="s">
        <v>2</v>
      </c>
      <c r="B6" s="6" t="str">
        <f t="array" ref="B6">IFERROR(INDEX(#REF!,SMALL(IF(#REF!=rngInvoice,ROW(#REF!)-ROW(#REF!)), ROW(#REF!)), MATCH($B$4,#REF!, 0)),"")</f>
        <v/>
      </c>
      <c r="C6" s="4" t="str">
        <f t="array" ref="C6">IFERROR(INDEX(#REF!,SMALL(IF(#REF!=rngInvoice,ROW(#REF!)-ROW(#REF!)), ROW(#REF!)), MATCH($C$4,#REF!, 0)),"")</f>
        <v/>
      </c>
      <c r="D6" s="9" t="s">
        <v>12</v>
      </c>
      <c r="E6" s="10">
        <v>34102.080000000002</v>
      </c>
      <c r="G6" s="18"/>
    </row>
    <row r="7" spans="1:7" s="2" customFormat="1" ht="33.75" customHeight="1" x14ac:dyDescent="0.25">
      <c r="A7" s="6" t="s">
        <v>2</v>
      </c>
      <c r="B7" s="6" t="str">
        <f t="array" ref="B7">IFERROR(INDEX(#REF!,SMALL(IF(#REF!=rngInvoice,ROW(#REF!)-ROW(#REF!)), ROW(1:1)), MATCH($B$4,#REF!, 0)),"")</f>
        <v/>
      </c>
      <c r="C7" s="4" t="str">
        <f t="array" ref="C7">IFERROR(INDEX(#REF!,SMALL(IF(#REF!=rngInvoice,ROW(#REF!)-ROW(#REF!)), ROW(1:1)), MATCH($C$4,#REF!, 0)),"")</f>
        <v/>
      </c>
      <c r="D7" s="4" t="s">
        <v>8</v>
      </c>
      <c r="E7" s="10">
        <v>982.62</v>
      </c>
      <c r="G7" s="18"/>
    </row>
    <row r="8" spans="1:7" s="2" customFormat="1" ht="33.75" customHeight="1" x14ac:dyDescent="0.25">
      <c r="A8" s="6" t="s">
        <v>2</v>
      </c>
      <c r="B8" s="6" t="str">
        <f t="array" ref="B8">IFERROR(INDEX(#REF!,SMALL(IF(#REF!=rngInvoice,ROW(#REF!)-ROW(#REF!)), ROW(#REF!)), MATCH($B$4,#REF!, 0)),"")</f>
        <v/>
      </c>
      <c r="C8" s="4" t="str">
        <f t="array" ref="C8">IFERROR(INDEX(#REF!,SMALL(IF(#REF!=rngInvoice,ROW(#REF!)-ROW(#REF!)), ROW(#REF!)), MATCH($C$4,#REF!, 0)),"")</f>
        <v/>
      </c>
      <c r="D8" s="4" t="s">
        <v>13</v>
      </c>
      <c r="E8" s="10">
        <v>3219.96</v>
      </c>
      <c r="G8" s="18"/>
    </row>
    <row r="9" spans="1:7" s="2" customFormat="1" ht="40.5" customHeight="1" x14ac:dyDescent="0.25">
      <c r="A9" s="6" t="s">
        <v>2</v>
      </c>
      <c r="B9" s="12" t="str">
        <f t="array" ref="B9">IFERROR(INDEX(#REF!,SMALL(IF(#REF!=rngInvoice,ROW(#REF!)-ROW(#REF!)), ROW(2:2)), MATCH($B$4,#REF!, 0)),"")</f>
        <v/>
      </c>
      <c r="C9" s="4" t="str">
        <f t="array" ref="C9">IFERROR(INDEX(#REF!,SMALL(IF(#REF!=rngInvoice,ROW(#REF!)-ROW(#REF!)), ROW(2:2)), MATCH($C$4,#REF!, 0)),"")</f>
        <v/>
      </c>
      <c r="D9" s="9"/>
      <c r="E9" s="10"/>
      <c r="G9" s="18"/>
    </row>
    <row r="10" spans="1:7" s="16" customFormat="1" ht="33.950000000000003" customHeight="1" x14ac:dyDescent="0.25">
      <c r="A10" s="13" t="s">
        <v>3</v>
      </c>
      <c r="B10" s="13"/>
      <c r="C10" s="14"/>
      <c r="D10" s="14"/>
      <c r="E10" s="15">
        <f>SUM(E5:E9)</f>
        <v>244984.02</v>
      </c>
      <c r="G10" s="19"/>
    </row>
  </sheetData>
  <sheetProtection selectLockedCells="1"/>
  <mergeCells count="2">
    <mergeCell ref="A1:E1"/>
    <mergeCell ref="A3:E3"/>
  </mergeCells>
  <conditionalFormatting sqref="A9 C9:D9">
    <cfRule type="expression" dxfId="95" priority="4">
      <formula>MOD(ROW(),2)=0</formula>
    </cfRule>
  </conditionalFormatting>
  <conditionalFormatting sqref="A5:D8 A10:D10">
    <cfRule type="expression" dxfId="94" priority="3">
      <formula>MOD(ROW(),2)=0</formula>
    </cfRule>
  </conditionalFormatting>
  <conditionalFormatting sqref="E5:E10">
    <cfRule type="expression" dxfId="93" priority="1">
      <formula>MOD(ROW(),2)=0</formula>
    </cfRule>
    <cfRule type="expression" dxfId="92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BCD695-E1CF-4132-9F80-5D4ABE0A53D2}">
  <sheetPr>
    <tabColor theme="4" tint="-0.499984740745262"/>
    <pageSetUpPr autoPageBreaks="0" fitToPage="1"/>
  </sheetPr>
  <dimension ref="A1:G10"/>
  <sheetViews>
    <sheetView showGridLines="0" zoomScaleNormal="100" workbookViewId="0">
      <selection activeCell="D9" sqref="D9"/>
    </sheetView>
  </sheetViews>
  <sheetFormatPr defaultColWidth="9" defaultRowHeight="33.950000000000003" customHeight="1" x14ac:dyDescent="0.25"/>
  <cols>
    <col min="1" max="1" width="37.140625" style="7" customWidth="1"/>
    <col min="2" max="2" width="24.7109375" style="7" customWidth="1"/>
    <col min="3" max="3" width="27.5703125" style="7" customWidth="1"/>
    <col min="4" max="4" width="66.7109375" style="7" customWidth="1"/>
    <col min="5" max="5" width="21.42578125" style="7" customWidth="1"/>
    <col min="6" max="6" width="0.28515625" style="1" customWidth="1"/>
    <col min="7" max="7" width="11.28515625" style="17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49" t="s">
        <v>11</v>
      </c>
      <c r="B1" s="49"/>
      <c r="C1" s="49"/>
      <c r="D1" s="49"/>
      <c r="E1" s="49"/>
      <c r="F1" s="3"/>
    </row>
    <row r="2" spans="1:7" ht="44.1" customHeight="1" thickTop="1" x14ac:dyDescent="0.25">
      <c r="A2" s="43" t="s">
        <v>66</v>
      </c>
      <c r="B2" s="8"/>
      <c r="C2" s="8"/>
      <c r="D2" s="8"/>
      <c r="E2" s="8"/>
    </row>
    <row r="3" spans="1:7" ht="44.1" customHeight="1" x14ac:dyDescent="0.25">
      <c r="A3" s="50" t="s">
        <v>9</v>
      </c>
      <c r="B3" s="50"/>
      <c r="C3" s="50"/>
      <c r="D3" s="50"/>
      <c r="E3" s="50"/>
    </row>
    <row r="4" spans="1:7" s="2" customFormat="1" ht="33.950000000000003" customHeight="1" x14ac:dyDescent="0.25">
      <c r="A4" s="5" t="s">
        <v>4</v>
      </c>
      <c r="B4" s="5" t="s">
        <v>5</v>
      </c>
      <c r="C4" s="5" t="s">
        <v>6</v>
      </c>
      <c r="D4" s="5" t="s">
        <v>7</v>
      </c>
      <c r="E4" s="5" t="s">
        <v>1</v>
      </c>
      <c r="G4" s="18"/>
    </row>
    <row r="5" spans="1:7" s="2" customFormat="1" ht="33.75" customHeight="1" x14ac:dyDescent="0.25">
      <c r="A5" s="6" t="s">
        <v>2</v>
      </c>
      <c r="B5" s="6"/>
      <c r="C5" s="4"/>
      <c r="D5" s="9" t="s">
        <v>67</v>
      </c>
      <c r="E5" s="10">
        <v>205465.72</v>
      </c>
      <c r="G5" s="18"/>
    </row>
    <row r="6" spans="1:7" s="2" customFormat="1" ht="33.75" customHeight="1" x14ac:dyDescent="0.25">
      <c r="A6" s="6" t="s">
        <v>2</v>
      </c>
      <c r="B6" s="6" t="str">
        <f t="array" ref="B6">IFERROR(INDEX(#REF!,SMALL(IF(#REF!=rngInvoice,ROW(#REF!)-ROW(#REF!)), ROW(#REF!)), MATCH($B$4,#REF!, 0)),"")</f>
        <v/>
      </c>
      <c r="C6" s="4" t="str">
        <f t="array" ref="C6">IFERROR(INDEX(#REF!,SMALL(IF(#REF!=rngInvoice,ROW(#REF!)-ROW(#REF!)), ROW(#REF!)), MATCH($C$4,#REF!, 0)),"")</f>
        <v/>
      </c>
      <c r="D6" s="9" t="s">
        <v>12</v>
      </c>
      <c r="E6" s="10">
        <v>33901.800000000003</v>
      </c>
      <c r="G6" s="18"/>
    </row>
    <row r="7" spans="1:7" s="2" customFormat="1" ht="33.75" customHeight="1" x14ac:dyDescent="0.25">
      <c r="A7" s="6" t="s">
        <v>2</v>
      </c>
      <c r="B7" s="6" t="str">
        <f t="array" ref="B7">IFERROR(INDEX(#REF!,SMALL(IF(#REF!=rngInvoice,ROW(#REF!)-ROW(#REF!)), ROW(1:1)), MATCH($B$4,#REF!, 0)),"")</f>
        <v/>
      </c>
      <c r="C7" s="4" t="str">
        <f t="array" ref="C7">IFERROR(INDEX(#REF!,SMALL(IF(#REF!=rngInvoice,ROW(#REF!)-ROW(#REF!)), ROW(1:1)), MATCH($C$4,#REF!, 0)),"")</f>
        <v/>
      </c>
      <c r="D7" s="4" t="s">
        <v>8</v>
      </c>
      <c r="E7" s="10">
        <v>2214.37</v>
      </c>
      <c r="G7" s="18"/>
    </row>
    <row r="8" spans="1:7" s="2" customFormat="1" ht="33.75" customHeight="1" x14ac:dyDescent="0.25">
      <c r="A8" s="6" t="s">
        <v>2</v>
      </c>
      <c r="B8" s="6" t="str">
        <f t="array" ref="B8">IFERROR(INDEX(#REF!,SMALL(IF(#REF!=rngInvoice,ROW(#REF!)-ROW(#REF!)), ROW(#REF!)), MATCH($B$4,#REF!, 0)),"")</f>
        <v/>
      </c>
      <c r="C8" s="4" t="str">
        <f t="array" ref="C8">IFERROR(INDEX(#REF!,SMALL(IF(#REF!=rngInvoice,ROW(#REF!)-ROW(#REF!)), ROW(#REF!)), MATCH($C$4,#REF!, 0)),"")</f>
        <v/>
      </c>
      <c r="D8" s="4" t="s">
        <v>13</v>
      </c>
      <c r="E8" s="10">
        <v>3109.2</v>
      </c>
      <c r="G8" s="18"/>
    </row>
    <row r="9" spans="1:7" s="2" customFormat="1" ht="40.5" customHeight="1" x14ac:dyDescent="0.25">
      <c r="A9" s="6" t="s">
        <v>2</v>
      </c>
      <c r="B9" s="12" t="str">
        <f t="array" ref="B9">IFERROR(INDEX(#REF!,SMALL(IF(#REF!=rngInvoice,ROW(#REF!)-ROW(#REF!)), ROW(2:2)), MATCH($B$4,#REF!, 0)),"")</f>
        <v/>
      </c>
      <c r="C9" s="4" t="str">
        <f t="array" ref="C9">IFERROR(INDEX(#REF!,SMALL(IF(#REF!=rngInvoice,ROW(#REF!)-ROW(#REF!)), ROW(2:2)), MATCH($C$4,#REF!, 0)),"")</f>
        <v/>
      </c>
      <c r="D9" s="9" t="s">
        <v>70</v>
      </c>
      <c r="E9" s="10">
        <v>420</v>
      </c>
      <c r="G9" s="18"/>
    </row>
    <row r="10" spans="1:7" s="16" customFormat="1" ht="33.950000000000003" customHeight="1" x14ac:dyDescent="0.25">
      <c r="A10" s="13" t="s">
        <v>3</v>
      </c>
      <c r="B10" s="13"/>
      <c r="C10" s="14"/>
      <c r="D10" s="14"/>
      <c r="E10" s="15">
        <f>SUM(E5:E9)</f>
        <v>245111.09000000003</v>
      </c>
      <c r="G10" s="19"/>
    </row>
  </sheetData>
  <sheetProtection selectLockedCells="1"/>
  <mergeCells count="2">
    <mergeCell ref="A1:E1"/>
    <mergeCell ref="A3:E3"/>
  </mergeCells>
  <conditionalFormatting sqref="A9 C9:D9">
    <cfRule type="expression" dxfId="79" priority="4">
      <formula>MOD(ROW(),2)=0</formula>
    </cfRule>
  </conditionalFormatting>
  <conditionalFormatting sqref="A5:D8 A10:D10">
    <cfRule type="expression" dxfId="78" priority="3">
      <formula>MOD(ROW(),2)=0</formula>
    </cfRule>
  </conditionalFormatting>
  <conditionalFormatting sqref="E5:E10">
    <cfRule type="expression" dxfId="77" priority="1">
      <formula>MOD(ROW(),2)=0</formula>
    </cfRule>
    <cfRule type="expression" dxfId="76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77FDF8-4B29-4593-88BA-A398867888B1}">
  <sheetPr>
    <tabColor theme="4" tint="-0.499984740745262"/>
    <pageSetUpPr autoPageBreaks="0" fitToPage="1"/>
  </sheetPr>
  <dimension ref="A1:G10"/>
  <sheetViews>
    <sheetView showGridLines="0" zoomScaleNormal="100" workbookViewId="0">
      <selection activeCell="E8" sqref="E8"/>
    </sheetView>
  </sheetViews>
  <sheetFormatPr defaultColWidth="9" defaultRowHeight="33.950000000000003" customHeight="1" x14ac:dyDescent="0.25"/>
  <cols>
    <col min="1" max="1" width="37.140625" style="7" customWidth="1"/>
    <col min="2" max="2" width="24.7109375" style="7" customWidth="1"/>
    <col min="3" max="3" width="27.5703125" style="7" customWidth="1"/>
    <col min="4" max="4" width="66.7109375" style="7" customWidth="1"/>
    <col min="5" max="5" width="21.42578125" style="7" customWidth="1"/>
    <col min="6" max="6" width="0.28515625" style="1" customWidth="1"/>
    <col min="7" max="7" width="11.28515625" style="17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49" t="s">
        <v>11</v>
      </c>
      <c r="B1" s="49"/>
      <c r="C1" s="49"/>
      <c r="D1" s="49"/>
      <c r="E1" s="49"/>
      <c r="F1" s="3"/>
    </row>
    <row r="2" spans="1:7" ht="44.1" customHeight="1" thickTop="1" x14ac:dyDescent="0.25">
      <c r="A2" s="44" t="s">
        <v>68</v>
      </c>
      <c r="B2" s="8"/>
      <c r="C2" s="8"/>
      <c r="D2" s="8"/>
      <c r="E2" s="8"/>
    </row>
    <row r="3" spans="1:7" ht="44.1" customHeight="1" x14ac:dyDescent="0.25">
      <c r="A3" s="50" t="s">
        <v>9</v>
      </c>
      <c r="B3" s="50"/>
      <c r="C3" s="50"/>
      <c r="D3" s="50"/>
      <c r="E3" s="50"/>
    </row>
    <row r="4" spans="1:7" s="2" customFormat="1" ht="33.950000000000003" customHeight="1" x14ac:dyDescent="0.25">
      <c r="A4" s="5" t="s">
        <v>4</v>
      </c>
      <c r="B4" s="5" t="s">
        <v>5</v>
      </c>
      <c r="C4" s="5" t="s">
        <v>6</v>
      </c>
      <c r="D4" s="5" t="s">
        <v>7</v>
      </c>
      <c r="E4" s="5" t="s">
        <v>1</v>
      </c>
      <c r="G4" s="18"/>
    </row>
    <row r="5" spans="1:7" s="2" customFormat="1" ht="33.75" customHeight="1" x14ac:dyDescent="0.25">
      <c r="A5" s="6" t="s">
        <v>2</v>
      </c>
      <c r="B5" s="6"/>
      <c r="C5" s="4"/>
      <c r="D5" s="9" t="s">
        <v>69</v>
      </c>
      <c r="E5" s="10">
        <v>213712.59</v>
      </c>
      <c r="G5" s="18"/>
    </row>
    <row r="6" spans="1:7" s="2" customFormat="1" ht="33.75" customHeight="1" x14ac:dyDescent="0.25">
      <c r="A6" s="6" t="s">
        <v>2</v>
      </c>
      <c r="B6" s="6" t="str">
        <f t="array" ref="B6">IFERROR(INDEX(#REF!,SMALL(IF(#REF!=rngInvoice,ROW(#REF!)-ROW(#REF!)), ROW(#REF!)), MATCH($B$4,#REF!, 0)),"")</f>
        <v/>
      </c>
      <c r="C6" s="4" t="str">
        <f t="array" ref="C6">IFERROR(INDEX(#REF!,SMALL(IF(#REF!=rngInvoice,ROW(#REF!)-ROW(#REF!)), ROW(#REF!)), MATCH($C$4,#REF!, 0)),"")</f>
        <v/>
      </c>
      <c r="D6" s="9" t="s">
        <v>12</v>
      </c>
      <c r="E6" s="10">
        <v>35262.65</v>
      </c>
      <c r="G6" s="18"/>
    </row>
    <row r="7" spans="1:7" s="2" customFormat="1" ht="33.75" customHeight="1" x14ac:dyDescent="0.25">
      <c r="A7" s="6" t="s">
        <v>2</v>
      </c>
      <c r="B7" s="6" t="str">
        <f t="array" ref="B7">IFERROR(INDEX(#REF!,SMALL(IF(#REF!=rngInvoice,ROW(#REF!)-ROW(#REF!)), ROW(1:1)), MATCH($B$4,#REF!, 0)),"")</f>
        <v/>
      </c>
      <c r="C7" s="4" t="str">
        <f t="array" ref="C7">IFERROR(INDEX(#REF!,SMALL(IF(#REF!=rngInvoice,ROW(#REF!)-ROW(#REF!)), ROW(1:1)), MATCH($C$4,#REF!, 0)),"")</f>
        <v/>
      </c>
      <c r="D7" s="4" t="s">
        <v>8</v>
      </c>
      <c r="E7" s="10">
        <v>3176.37</v>
      </c>
      <c r="G7" s="18"/>
    </row>
    <row r="8" spans="1:7" s="2" customFormat="1" ht="33.75" customHeight="1" x14ac:dyDescent="0.25">
      <c r="A8" s="6" t="s">
        <v>2</v>
      </c>
      <c r="B8" s="6" t="str">
        <f t="array" ref="B8">IFERROR(INDEX(#REF!,SMALL(IF(#REF!=rngInvoice,ROW(#REF!)-ROW(#REF!)), ROW(#REF!)), MATCH($B$4,#REF!, 0)),"")</f>
        <v/>
      </c>
      <c r="C8" s="4" t="str">
        <f t="array" ref="C8">IFERROR(INDEX(#REF!,SMALL(IF(#REF!=rngInvoice,ROW(#REF!)-ROW(#REF!)), ROW(#REF!)), MATCH($C$4,#REF!, 0)),"")</f>
        <v/>
      </c>
      <c r="D8" s="4" t="s">
        <v>13</v>
      </c>
      <c r="E8" s="10">
        <v>3997.6</v>
      </c>
      <c r="G8" s="18"/>
    </row>
    <row r="9" spans="1:7" s="2" customFormat="1" ht="40.5" customHeight="1" x14ac:dyDescent="0.25">
      <c r="A9" s="6" t="s">
        <v>2</v>
      </c>
      <c r="B9" s="12" t="str">
        <f t="array" ref="B9">IFERROR(INDEX(#REF!,SMALL(IF(#REF!=rngInvoice,ROW(#REF!)-ROW(#REF!)), ROW(2:2)), MATCH($B$4,#REF!, 0)),"")</f>
        <v/>
      </c>
      <c r="C9" s="4" t="str">
        <f t="array" ref="C9">IFERROR(INDEX(#REF!,SMALL(IF(#REF!=rngInvoice,ROW(#REF!)-ROW(#REF!)), ROW(2:2)), MATCH($C$4,#REF!, 0)),"")</f>
        <v/>
      </c>
      <c r="D9" s="9" t="s">
        <v>70</v>
      </c>
      <c r="E9" s="10">
        <v>420</v>
      </c>
      <c r="G9" s="18"/>
    </row>
    <row r="10" spans="1:7" s="16" customFormat="1" ht="33.950000000000003" customHeight="1" x14ac:dyDescent="0.25">
      <c r="A10" s="13" t="s">
        <v>3</v>
      </c>
      <c r="B10" s="13"/>
      <c r="C10" s="14"/>
      <c r="D10" s="14"/>
      <c r="E10" s="15">
        <f>SUM(E5:E9)</f>
        <v>256569.21</v>
      </c>
      <c r="G10" s="19"/>
    </row>
  </sheetData>
  <sheetProtection selectLockedCells="1"/>
  <mergeCells count="2">
    <mergeCell ref="A1:E1"/>
    <mergeCell ref="A3:E3"/>
  </mergeCells>
  <conditionalFormatting sqref="A9 C9:D9">
    <cfRule type="expression" dxfId="63" priority="4">
      <formula>MOD(ROW(),2)=0</formula>
    </cfRule>
  </conditionalFormatting>
  <conditionalFormatting sqref="A5:D8 A10:D10">
    <cfRule type="expression" dxfId="62" priority="3">
      <formula>MOD(ROW(),2)=0</formula>
    </cfRule>
  </conditionalFormatting>
  <conditionalFormatting sqref="E5:E10">
    <cfRule type="expression" dxfId="61" priority="1">
      <formula>MOD(ROW(),2)=0</formula>
    </cfRule>
    <cfRule type="expression" dxfId="60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11FC09-3402-4975-A1E1-92A175BF7AA4}">
  <sheetPr>
    <tabColor theme="4" tint="-0.499984740745262"/>
    <pageSetUpPr autoPageBreaks="0" fitToPage="1"/>
  </sheetPr>
  <dimension ref="A1:G10"/>
  <sheetViews>
    <sheetView showGridLines="0" zoomScaleNormal="100" workbookViewId="0">
      <selection activeCell="E8" sqref="E8"/>
    </sheetView>
  </sheetViews>
  <sheetFormatPr defaultColWidth="9" defaultRowHeight="33.950000000000003" customHeight="1" x14ac:dyDescent="0.25"/>
  <cols>
    <col min="1" max="1" width="37.140625" style="7" customWidth="1"/>
    <col min="2" max="2" width="24.7109375" style="7" customWidth="1"/>
    <col min="3" max="3" width="27.5703125" style="7" customWidth="1"/>
    <col min="4" max="4" width="66.7109375" style="7" customWidth="1"/>
    <col min="5" max="5" width="21.42578125" style="7" customWidth="1"/>
    <col min="6" max="6" width="0.28515625" style="1" customWidth="1"/>
    <col min="7" max="7" width="11.28515625" style="17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49" t="s">
        <v>11</v>
      </c>
      <c r="B1" s="49"/>
      <c r="C1" s="49"/>
      <c r="D1" s="49"/>
      <c r="E1" s="49"/>
      <c r="F1" s="3"/>
    </row>
    <row r="2" spans="1:7" ht="44.1" customHeight="1" thickTop="1" x14ac:dyDescent="0.25">
      <c r="A2" s="45" t="s">
        <v>71</v>
      </c>
      <c r="B2" s="8"/>
      <c r="C2" s="8"/>
      <c r="D2" s="8"/>
      <c r="E2" s="8"/>
    </row>
    <row r="3" spans="1:7" ht="44.1" customHeight="1" x14ac:dyDescent="0.25">
      <c r="A3" s="50" t="s">
        <v>9</v>
      </c>
      <c r="B3" s="50"/>
      <c r="C3" s="50"/>
      <c r="D3" s="50"/>
      <c r="E3" s="50"/>
    </row>
    <row r="4" spans="1:7" s="2" customFormat="1" ht="33.950000000000003" customHeight="1" x14ac:dyDescent="0.25">
      <c r="A4" s="5" t="s">
        <v>4</v>
      </c>
      <c r="B4" s="5" t="s">
        <v>5</v>
      </c>
      <c r="C4" s="5" t="s">
        <v>6</v>
      </c>
      <c r="D4" s="5" t="s">
        <v>7</v>
      </c>
      <c r="E4" s="5" t="s">
        <v>1</v>
      </c>
      <c r="G4" s="18"/>
    </row>
    <row r="5" spans="1:7" s="2" customFormat="1" ht="33.75" customHeight="1" x14ac:dyDescent="0.25">
      <c r="A5" s="6" t="s">
        <v>2</v>
      </c>
      <c r="B5" s="6"/>
      <c r="C5" s="4"/>
      <c r="D5" s="9" t="s">
        <v>72</v>
      </c>
      <c r="E5" s="10">
        <v>215282.82</v>
      </c>
      <c r="G5" s="18"/>
    </row>
    <row r="6" spans="1:7" s="2" customFormat="1" ht="33.75" customHeight="1" x14ac:dyDescent="0.25">
      <c r="A6" s="6" t="s">
        <v>2</v>
      </c>
      <c r="B6" s="6" t="str">
        <f t="array" ref="B6">IFERROR(INDEX(#REF!,SMALL(IF(#REF!=rngInvoice,ROW(#REF!)-ROW(#REF!)), ROW(#REF!)), MATCH($B$4,#REF!, 0)),"")</f>
        <v/>
      </c>
      <c r="C6" s="4" t="str">
        <f t="array" ref="C6">IFERROR(INDEX(#REF!,SMALL(IF(#REF!=rngInvoice,ROW(#REF!)-ROW(#REF!)), ROW(#REF!)), MATCH($C$4,#REF!, 0)),"")</f>
        <v/>
      </c>
      <c r="D6" s="9" t="s">
        <v>12</v>
      </c>
      <c r="E6" s="10">
        <v>35521.629999999997</v>
      </c>
      <c r="G6" s="18"/>
    </row>
    <row r="7" spans="1:7" s="2" customFormat="1" ht="33.75" customHeight="1" x14ac:dyDescent="0.25">
      <c r="A7" s="6" t="s">
        <v>2</v>
      </c>
      <c r="B7" s="6" t="str">
        <f t="array" ref="B7">IFERROR(INDEX(#REF!,SMALL(IF(#REF!=rngInvoice,ROW(#REF!)-ROW(#REF!)), ROW(1:1)), MATCH($B$4,#REF!, 0)),"")</f>
        <v/>
      </c>
      <c r="C7" s="4" t="str">
        <f t="array" ref="C7">IFERROR(INDEX(#REF!,SMALL(IF(#REF!=rngInvoice,ROW(#REF!)-ROW(#REF!)), ROW(1:1)), MATCH($C$4,#REF!, 0)),"")</f>
        <v/>
      </c>
      <c r="D7" s="4" t="s">
        <v>8</v>
      </c>
      <c r="E7" s="10">
        <v>12294.01</v>
      </c>
      <c r="G7" s="18"/>
    </row>
    <row r="8" spans="1:7" s="2" customFormat="1" ht="33.75" customHeight="1" x14ac:dyDescent="0.25">
      <c r="A8" s="6" t="s">
        <v>2</v>
      </c>
      <c r="B8" s="6" t="str">
        <f t="array" ref="B8">IFERROR(INDEX(#REF!,SMALL(IF(#REF!=rngInvoice,ROW(#REF!)-ROW(#REF!)), ROW(#REF!)), MATCH($B$4,#REF!, 0)),"")</f>
        <v/>
      </c>
      <c r="C8" s="4" t="str">
        <f t="array" ref="C8">IFERROR(INDEX(#REF!,SMALL(IF(#REF!=rngInvoice,ROW(#REF!)-ROW(#REF!)), ROW(#REF!)), MATCH($C$4,#REF!, 0)),"")</f>
        <v/>
      </c>
      <c r="D8" s="4" t="s">
        <v>13</v>
      </c>
      <c r="E8" s="10">
        <v>4422.72</v>
      </c>
      <c r="G8" s="18"/>
    </row>
    <row r="9" spans="1:7" s="2" customFormat="1" ht="40.5" customHeight="1" x14ac:dyDescent="0.25">
      <c r="A9" s="6" t="s">
        <v>2</v>
      </c>
      <c r="B9" s="12" t="str">
        <f t="array" ref="B9">IFERROR(INDEX(#REF!,SMALL(IF(#REF!=rngInvoice,ROW(#REF!)-ROW(#REF!)), ROW(2:2)), MATCH($B$4,#REF!, 0)),"")</f>
        <v/>
      </c>
      <c r="C9" s="4" t="str">
        <f t="array" ref="C9">IFERROR(INDEX(#REF!,SMALL(IF(#REF!=rngInvoice,ROW(#REF!)-ROW(#REF!)), ROW(2:2)), MATCH($C$4,#REF!, 0)),"")</f>
        <v/>
      </c>
      <c r="D9" s="9" t="s">
        <v>70</v>
      </c>
      <c r="E9" s="10">
        <v>420</v>
      </c>
      <c r="G9" s="18"/>
    </row>
    <row r="10" spans="1:7" s="16" customFormat="1" ht="33.950000000000003" customHeight="1" x14ac:dyDescent="0.25">
      <c r="A10" s="13" t="s">
        <v>3</v>
      </c>
      <c r="B10" s="13"/>
      <c r="C10" s="14"/>
      <c r="D10" s="14"/>
      <c r="E10" s="15">
        <f>SUM(E5:E9)</f>
        <v>267941.18</v>
      </c>
      <c r="G10" s="19"/>
    </row>
  </sheetData>
  <sheetProtection selectLockedCells="1"/>
  <mergeCells count="2">
    <mergeCell ref="A1:E1"/>
    <mergeCell ref="A3:E3"/>
  </mergeCells>
  <conditionalFormatting sqref="A9 C9:D9">
    <cfRule type="expression" dxfId="47" priority="4">
      <formula>MOD(ROW(),2)=0</formula>
    </cfRule>
  </conditionalFormatting>
  <conditionalFormatting sqref="A5:D8 A10:D10">
    <cfRule type="expression" dxfId="46" priority="3">
      <formula>MOD(ROW(),2)=0</formula>
    </cfRule>
  </conditionalFormatting>
  <conditionalFormatting sqref="E5:E10">
    <cfRule type="expression" dxfId="45" priority="1">
      <formula>MOD(ROW(),2)=0</formula>
    </cfRule>
    <cfRule type="expression" dxfId="44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EA10F3-2B0E-4A75-A823-77EDDBCF56A7}">
  <sheetPr>
    <tabColor theme="4" tint="-0.499984740745262"/>
    <pageSetUpPr autoPageBreaks="0" fitToPage="1"/>
  </sheetPr>
  <dimension ref="A1:G10"/>
  <sheetViews>
    <sheetView showGridLines="0" tabSelected="1" zoomScaleNormal="100" workbookViewId="0">
      <selection activeCell="L10" sqref="L10"/>
    </sheetView>
  </sheetViews>
  <sheetFormatPr defaultColWidth="9" defaultRowHeight="33.950000000000003" customHeight="1" x14ac:dyDescent="0.25"/>
  <cols>
    <col min="1" max="1" width="37.140625" style="7" customWidth="1"/>
    <col min="2" max="2" width="24.7109375" style="7" customWidth="1"/>
    <col min="3" max="3" width="27.5703125" style="7" customWidth="1"/>
    <col min="4" max="4" width="66.7109375" style="7" customWidth="1"/>
    <col min="5" max="5" width="21.42578125" style="7" customWidth="1"/>
    <col min="6" max="6" width="0.28515625" style="1" customWidth="1"/>
    <col min="7" max="7" width="11.28515625" style="17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49" t="s">
        <v>11</v>
      </c>
      <c r="B1" s="49"/>
      <c r="C1" s="49"/>
      <c r="D1" s="49"/>
      <c r="E1" s="49"/>
      <c r="F1" s="3"/>
    </row>
    <row r="2" spans="1:7" ht="44.1" customHeight="1" thickTop="1" x14ac:dyDescent="0.25">
      <c r="A2" s="46" t="s">
        <v>73</v>
      </c>
      <c r="B2" s="8"/>
      <c r="C2" s="8"/>
      <c r="D2" s="8"/>
      <c r="E2" s="8"/>
    </row>
    <row r="3" spans="1:7" ht="44.1" customHeight="1" x14ac:dyDescent="0.25">
      <c r="A3" s="50" t="s">
        <v>9</v>
      </c>
      <c r="B3" s="50"/>
      <c r="C3" s="50"/>
      <c r="D3" s="50"/>
      <c r="E3" s="50"/>
    </row>
    <row r="4" spans="1:7" s="2" customFormat="1" ht="33.950000000000003" customHeight="1" x14ac:dyDescent="0.25">
      <c r="A4" s="5" t="s">
        <v>4</v>
      </c>
      <c r="B4" s="5" t="s">
        <v>5</v>
      </c>
      <c r="C4" s="5" t="s">
        <v>6</v>
      </c>
      <c r="D4" s="5" t="s">
        <v>7</v>
      </c>
      <c r="E4" s="5" t="s">
        <v>1</v>
      </c>
      <c r="G4" s="18"/>
    </row>
    <row r="5" spans="1:7" s="2" customFormat="1" ht="33.75" customHeight="1" x14ac:dyDescent="0.25">
      <c r="A5" s="6" t="s">
        <v>2</v>
      </c>
      <c r="B5" s="6"/>
      <c r="C5" s="4"/>
      <c r="D5" s="9" t="s">
        <v>74</v>
      </c>
      <c r="E5" s="10">
        <v>215160.09</v>
      </c>
      <c r="G5" s="18"/>
    </row>
    <row r="6" spans="1:7" s="2" customFormat="1" ht="33.75" customHeight="1" x14ac:dyDescent="0.25">
      <c r="A6" s="6" t="s">
        <v>2</v>
      </c>
      <c r="B6" s="6" t="str">
        <f t="array" ref="B6">IFERROR(INDEX(#REF!,SMALL(IF(#REF!=rngInvoice,ROW(#REF!)-ROW(#REF!)), ROW(#REF!)), MATCH($B$4,#REF!, 0)),"")</f>
        <v/>
      </c>
      <c r="C6" s="4" t="str">
        <f t="array" ref="C6">IFERROR(INDEX(#REF!,SMALL(IF(#REF!=rngInvoice,ROW(#REF!)-ROW(#REF!)), ROW(#REF!)), MATCH($C$4,#REF!, 0)),"")</f>
        <v/>
      </c>
      <c r="D6" s="9" t="s">
        <v>12</v>
      </c>
      <c r="E6" s="10">
        <v>35501.39</v>
      </c>
      <c r="G6" s="18"/>
    </row>
    <row r="7" spans="1:7" s="2" customFormat="1" ht="33.75" customHeight="1" x14ac:dyDescent="0.25">
      <c r="A7" s="6" t="s">
        <v>2</v>
      </c>
      <c r="B7" s="6" t="str">
        <f t="array" ref="B7">IFERROR(INDEX(#REF!,SMALL(IF(#REF!=rngInvoice,ROW(#REF!)-ROW(#REF!)), ROW(1:1)), MATCH($B$4,#REF!, 0)),"")</f>
        <v/>
      </c>
      <c r="C7" s="4" t="str">
        <f t="array" ref="C7">IFERROR(INDEX(#REF!,SMALL(IF(#REF!=rngInvoice,ROW(#REF!)-ROW(#REF!)), ROW(1:1)), MATCH($C$4,#REF!, 0)),"")</f>
        <v/>
      </c>
      <c r="D7" s="4" t="s">
        <v>8</v>
      </c>
      <c r="E7" s="10">
        <v>1224.32</v>
      </c>
      <c r="G7" s="18"/>
    </row>
    <row r="8" spans="1:7" s="2" customFormat="1" ht="33.75" customHeight="1" x14ac:dyDescent="0.25">
      <c r="A8" s="6" t="s">
        <v>2</v>
      </c>
      <c r="B8" s="6" t="str">
        <f t="array" ref="B8">IFERROR(INDEX(#REF!,SMALL(IF(#REF!=rngInvoice,ROW(#REF!)-ROW(#REF!)), ROW(#REF!)), MATCH($B$4,#REF!, 0)),"")</f>
        <v/>
      </c>
      <c r="C8" s="4" t="str">
        <f t="array" ref="C8">IFERROR(INDEX(#REF!,SMALL(IF(#REF!=rngInvoice,ROW(#REF!)-ROW(#REF!)), ROW(#REF!)), MATCH($C$4,#REF!, 0)),"")</f>
        <v/>
      </c>
      <c r="D8" s="4" t="s">
        <v>13</v>
      </c>
      <c r="E8" s="10">
        <v>4686.4799999999996</v>
      </c>
      <c r="G8" s="18"/>
    </row>
    <row r="9" spans="1:7" s="2" customFormat="1" ht="40.5" customHeight="1" x14ac:dyDescent="0.25">
      <c r="A9" s="6" t="s">
        <v>2</v>
      </c>
      <c r="B9" s="12" t="str">
        <f t="array" ref="B9">IFERROR(INDEX(#REF!,SMALL(IF(#REF!=rngInvoice,ROW(#REF!)-ROW(#REF!)), ROW(2:2)), MATCH($B$4,#REF!, 0)),"")</f>
        <v/>
      </c>
      <c r="C9" s="4" t="str">
        <f t="array" ref="C9">IFERROR(INDEX(#REF!,SMALL(IF(#REF!=rngInvoice,ROW(#REF!)-ROW(#REF!)), ROW(2:2)), MATCH($C$4,#REF!, 0)),"")</f>
        <v/>
      </c>
      <c r="D9" s="9" t="s">
        <v>70</v>
      </c>
      <c r="E9" s="10">
        <v>420</v>
      </c>
      <c r="G9" s="18"/>
    </row>
    <row r="10" spans="1:7" s="16" customFormat="1" ht="33.950000000000003" customHeight="1" x14ac:dyDescent="0.25">
      <c r="A10" s="13" t="s">
        <v>3</v>
      </c>
      <c r="B10" s="13"/>
      <c r="C10" s="14"/>
      <c r="D10" s="14"/>
      <c r="E10" s="15">
        <f>SUM(E5:E9)</f>
        <v>256992.28</v>
      </c>
      <c r="G10" s="19"/>
    </row>
  </sheetData>
  <sheetProtection selectLockedCells="1"/>
  <mergeCells count="2">
    <mergeCell ref="A1:E1"/>
    <mergeCell ref="A3:E3"/>
  </mergeCells>
  <conditionalFormatting sqref="A9 C9:D9">
    <cfRule type="expression" dxfId="31" priority="4">
      <formula>MOD(ROW(),2)=0</formula>
    </cfRule>
  </conditionalFormatting>
  <conditionalFormatting sqref="A5:D8 A10:D10">
    <cfRule type="expression" dxfId="30" priority="3">
      <formula>MOD(ROW(),2)=0</formula>
    </cfRule>
  </conditionalFormatting>
  <conditionalFormatting sqref="E5:E10">
    <cfRule type="expression" dxfId="29" priority="1">
      <formula>MOD(ROW(),2)=0</formula>
    </cfRule>
    <cfRule type="expression" dxfId="28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6A2A7D-D364-4225-B631-2F47E172F756}">
  <sheetPr>
    <tabColor theme="4" tint="-0.499984740745262"/>
    <pageSetUpPr autoPageBreaks="0" fitToPage="1"/>
  </sheetPr>
  <dimension ref="A1:G10"/>
  <sheetViews>
    <sheetView showGridLines="0" zoomScaleNormal="100" workbookViewId="0">
      <selection activeCell="K4" sqref="J4:K4"/>
    </sheetView>
  </sheetViews>
  <sheetFormatPr defaultColWidth="9" defaultRowHeight="33.950000000000003" customHeight="1" x14ac:dyDescent="0.25"/>
  <cols>
    <col min="1" max="1" width="37.140625" style="7" customWidth="1"/>
    <col min="2" max="2" width="24.7109375" style="7" customWidth="1"/>
    <col min="3" max="3" width="27.5703125" style="7" customWidth="1"/>
    <col min="4" max="4" width="66.7109375" style="7" customWidth="1"/>
    <col min="5" max="5" width="21.42578125" style="7" customWidth="1"/>
    <col min="6" max="6" width="0.28515625" style="1" customWidth="1"/>
    <col min="7" max="7" width="11.28515625" style="17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49" t="s">
        <v>11</v>
      </c>
      <c r="B1" s="49"/>
      <c r="C1" s="49"/>
      <c r="D1" s="49"/>
      <c r="E1" s="49"/>
      <c r="F1" s="3"/>
    </row>
    <row r="2" spans="1:7" ht="44.1" customHeight="1" thickTop="1" x14ac:dyDescent="0.25">
      <c r="A2" s="11" t="s">
        <v>18</v>
      </c>
      <c r="B2" s="8"/>
      <c r="C2" s="8"/>
      <c r="D2" s="8"/>
      <c r="E2" s="8"/>
    </row>
    <row r="3" spans="1:7" ht="44.1" customHeight="1" x14ac:dyDescent="0.25">
      <c r="A3" s="50" t="s">
        <v>9</v>
      </c>
      <c r="B3" s="50"/>
      <c r="C3" s="50"/>
      <c r="D3" s="50"/>
      <c r="E3" s="50"/>
    </row>
    <row r="4" spans="1:7" s="2" customFormat="1" ht="33.950000000000003" customHeight="1" x14ac:dyDescent="0.25">
      <c r="A4" s="5" t="s">
        <v>4</v>
      </c>
      <c r="B4" s="5" t="s">
        <v>5</v>
      </c>
      <c r="C4" s="5" t="s">
        <v>6</v>
      </c>
      <c r="D4" s="5" t="s">
        <v>7</v>
      </c>
      <c r="E4" s="5" t="s">
        <v>1</v>
      </c>
      <c r="G4" s="18"/>
    </row>
    <row r="5" spans="1:7" s="2" customFormat="1" ht="33.75" customHeight="1" x14ac:dyDescent="0.25">
      <c r="A5" s="6" t="s">
        <v>2</v>
      </c>
      <c r="B5" s="6"/>
      <c r="C5" s="4"/>
      <c r="D5" s="9" t="s">
        <v>17</v>
      </c>
      <c r="E5" s="10">
        <v>158108.87</v>
      </c>
      <c r="G5" s="18"/>
    </row>
    <row r="6" spans="1:7" s="2" customFormat="1" ht="33.75" customHeight="1" x14ac:dyDescent="0.25">
      <c r="A6" s="6" t="s">
        <v>2</v>
      </c>
      <c r="B6" s="6" t="str">
        <f t="array" ref="B6">IFERROR(INDEX(#REF!,SMALL(IF(#REF!=rngInvoice,ROW(#REF!)-ROW(#REF!)), ROW(#REF!)), MATCH($B$4,#REF!, 0)),"")</f>
        <v/>
      </c>
      <c r="C6" s="4" t="str">
        <f t="array" ref="C6">IFERROR(INDEX(#REF!,SMALL(IF(#REF!=rngInvoice,ROW(#REF!)-ROW(#REF!)), ROW(#REF!)), MATCH($C$4,#REF!, 0)),"")</f>
        <v/>
      </c>
      <c r="D6" s="9" t="s">
        <v>12</v>
      </c>
      <c r="E6" s="10">
        <v>26300.37</v>
      </c>
      <c r="G6" s="18"/>
    </row>
    <row r="7" spans="1:7" s="2" customFormat="1" ht="33.75" customHeight="1" x14ac:dyDescent="0.25">
      <c r="A7" s="6" t="s">
        <v>2</v>
      </c>
      <c r="B7" s="6" t="str">
        <f t="array" ref="B7">IFERROR(INDEX(#REF!,SMALL(IF(#REF!=rngInvoice,ROW(#REF!)-ROW(#REF!)), ROW(1:1)), MATCH($B$4,#REF!, 0)),"")</f>
        <v/>
      </c>
      <c r="C7" s="4" t="str">
        <f t="array" ref="C7">IFERROR(INDEX(#REF!,SMALL(IF(#REF!=rngInvoice,ROW(#REF!)-ROW(#REF!)), ROW(1:1)), MATCH($C$4,#REF!, 0)),"")</f>
        <v/>
      </c>
      <c r="D7" s="4" t="s">
        <v>8</v>
      </c>
      <c r="E7" s="10">
        <v>14009.47</v>
      </c>
      <c r="G7" s="18"/>
    </row>
    <row r="8" spans="1:7" s="2" customFormat="1" ht="33.75" customHeight="1" x14ac:dyDescent="0.25">
      <c r="A8" s="6" t="s">
        <v>2</v>
      </c>
      <c r="B8" s="6" t="str">
        <f t="array" ref="B8">IFERROR(INDEX(#REF!,SMALL(IF(#REF!=rngInvoice,ROW(#REF!)-ROW(#REF!)), ROW(#REF!)), MATCH($B$4,#REF!, 0)),"")</f>
        <v/>
      </c>
      <c r="C8" s="4" t="str">
        <f t="array" ref="C8">IFERROR(INDEX(#REF!,SMALL(IF(#REF!=rngInvoice,ROW(#REF!)-ROW(#REF!)), ROW(#REF!)), MATCH($C$4,#REF!, 0)),"")</f>
        <v/>
      </c>
      <c r="D8" s="4" t="s">
        <v>13</v>
      </c>
      <c r="E8" s="10">
        <v>2667.18</v>
      </c>
      <c r="G8" s="18"/>
    </row>
    <row r="9" spans="1:7" s="2" customFormat="1" ht="40.5" customHeight="1" x14ac:dyDescent="0.25">
      <c r="A9" s="6" t="s">
        <v>2</v>
      </c>
      <c r="B9" s="12" t="str">
        <f t="array" ref="B9">IFERROR(INDEX(#REF!,SMALL(IF(#REF!=rngInvoice,ROW(#REF!)-ROW(#REF!)), ROW(2:2)), MATCH($B$4,#REF!, 0)),"")</f>
        <v/>
      </c>
      <c r="C9" s="4" t="str">
        <f t="array" ref="C9">IFERROR(INDEX(#REF!,SMALL(IF(#REF!=rngInvoice,ROW(#REF!)-ROW(#REF!)), ROW(2:2)), MATCH($C$4,#REF!, 0)),"")</f>
        <v/>
      </c>
      <c r="D9" s="9"/>
      <c r="E9" s="10"/>
      <c r="G9" s="18"/>
    </row>
    <row r="10" spans="1:7" s="16" customFormat="1" ht="33.950000000000003" customHeight="1" x14ac:dyDescent="0.25">
      <c r="A10" s="13" t="s">
        <v>3</v>
      </c>
      <c r="B10" s="13"/>
      <c r="C10" s="14"/>
      <c r="D10" s="14"/>
      <c r="E10" s="15">
        <f>SUM(E5:E9)</f>
        <v>201085.88999999998</v>
      </c>
      <c r="G10" s="19"/>
    </row>
  </sheetData>
  <sheetProtection selectLockedCells="1"/>
  <mergeCells count="2">
    <mergeCell ref="A1:E1"/>
    <mergeCell ref="A3:E3"/>
  </mergeCells>
  <conditionalFormatting sqref="A9 C9:D9">
    <cfRule type="expression" dxfId="447" priority="4">
      <formula>MOD(ROW(),2)=0</formula>
    </cfRule>
  </conditionalFormatting>
  <conditionalFormatting sqref="A5:D8 A10:D10">
    <cfRule type="expression" dxfId="446" priority="3">
      <formula>MOD(ROW(),2)=0</formula>
    </cfRule>
  </conditionalFormatting>
  <conditionalFormatting sqref="E5:E10">
    <cfRule type="expression" dxfId="445" priority="1">
      <formula>MOD(ROW(),2)=0</formula>
    </cfRule>
    <cfRule type="expression" dxfId="444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89991D-71EC-40E5-8621-327338DB00F1}">
  <sheetPr>
    <tabColor theme="4" tint="-0.499984740745262"/>
    <pageSetUpPr autoPageBreaks="0" fitToPage="1"/>
  </sheetPr>
  <dimension ref="A1:G10"/>
  <sheetViews>
    <sheetView showGridLines="0" zoomScaleNormal="100" workbookViewId="0">
      <selection activeCell="G5" sqref="G5"/>
    </sheetView>
  </sheetViews>
  <sheetFormatPr defaultColWidth="9" defaultRowHeight="33.950000000000003" customHeight="1" x14ac:dyDescent="0.25"/>
  <cols>
    <col min="1" max="1" width="37.140625" style="7" customWidth="1"/>
    <col min="2" max="2" width="24.7109375" style="7" customWidth="1"/>
    <col min="3" max="3" width="27.5703125" style="7" customWidth="1"/>
    <col min="4" max="4" width="66.7109375" style="7" customWidth="1"/>
    <col min="5" max="5" width="21.42578125" style="7" customWidth="1"/>
    <col min="6" max="6" width="0.28515625" style="1" customWidth="1"/>
    <col min="7" max="7" width="11.28515625" style="17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49" t="s">
        <v>11</v>
      </c>
      <c r="B1" s="49"/>
      <c r="C1" s="49"/>
      <c r="D1" s="49"/>
      <c r="E1" s="49"/>
      <c r="F1" s="3"/>
    </row>
    <row r="2" spans="1:7" ht="44.1" customHeight="1" thickTop="1" x14ac:dyDescent="0.25">
      <c r="A2" s="47" t="s">
        <v>76</v>
      </c>
      <c r="B2" s="8"/>
      <c r="C2" s="8"/>
      <c r="D2" s="8"/>
      <c r="E2" s="8"/>
    </row>
    <row r="3" spans="1:7" ht="44.1" customHeight="1" x14ac:dyDescent="0.25">
      <c r="A3" s="50" t="s">
        <v>9</v>
      </c>
      <c r="B3" s="50"/>
      <c r="C3" s="50"/>
      <c r="D3" s="50"/>
      <c r="E3" s="50"/>
    </row>
    <row r="4" spans="1:7" s="2" customFormat="1" ht="33.950000000000003" customHeight="1" x14ac:dyDescent="0.25">
      <c r="A4" s="5" t="s">
        <v>4</v>
      </c>
      <c r="B4" s="5" t="s">
        <v>5</v>
      </c>
      <c r="C4" s="5" t="s">
        <v>6</v>
      </c>
      <c r="D4" s="5" t="s">
        <v>7</v>
      </c>
      <c r="E4" s="5" t="s">
        <v>1</v>
      </c>
      <c r="G4" s="18"/>
    </row>
    <row r="5" spans="1:7" s="2" customFormat="1" ht="33.75" customHeight="1" x14ac:dyDescent="0.25">
      <c r="A5" s="6" t="s">
        <v>2</v>
      </c>
      <c r="B5" s="6"/>
      <c r="C5" s="4"/>
      <c r="D5" s="9" t="s">
        <v>75</v>
      </c>
      <c r="E5" s="10">
        <v>218264.59</v>
      </c>
      <c r="G5" s="18"/>
    </row>
    <row r="6" spans="1:7" s="2" customFormat="1" ht="33.75" customHeight="1" x14ac:dyDescent="0.25">
      <c r="A6" s="6" t="s">
        <v>2</v>
      </c>
      <c r="B6" s="6" t="str">
        <f t="array" ref="B6">IFERROR(INDEX(#REF!,SMALL(IF(#REF!=rngInvoice,ROW(#REF!)-ROW(#REF!)), ROW(#REF!)), MATCH($B$4,#REF!, 0)),"")</f>
        <v/>
      </c>
      <c r="C6" s="4" t="str">
        <f t="array" ref="C6">IFERROR(INDEX(#REF!,SMALL(IF(#REF!=rngInvoice,ROW(#REF!)-ROW(#REF!)), ROW(#REF!)), MATCH($C$4,#REF!, 0)),"")</f>
        <v/>
      </c>
      <c r="D6" s="9" t="s">
        <v>12</v>
      </c>
      <c r="E6" s="10">
        <v>36013.64</v>
      </c>
      <c r="G6" s="18"/>
    </row>
    <row r="7" spans="1:7" s="2" customFormat="1" ht="33.75" customHeight="1" x14ac:dyDescent="0.25">
      <c r="A7" s="6" t="s">
        <v>2</v>
      </c>
      <c r="B7" s="6" t="str">
        <f t="array" ref="B7">IFERROR(INDEX(#REF!,SMALL(IF(#REF!=rngInvoice,ROW(#REF!)-ROW(#REF!)), ROW(1:1)), MATCH($B$4,#REF!, 0)),"")</f>
        <v/>
      </c>
      <c r="C7" s="4" t="str">
        <f t="array" ref="C7">IFERROR(INDEX(#REF!,SMALL(IF(#REF!=rngInvoice,ROW(#REF!)-ROW(#REF!)), ROW(1:1)), MATCH($C$4,#REF!, 0)),"")</f>
        <v/>
      </c>
      <c r="D7" s="4" t="s">
        <v>8</v>
      </c>
      <c r="E7" s="10"/>
      <c r="G7" s="18"/>
    </row>
    <row r="8" spans="1:7" s="2" customFormat="1" ht="33.75" customHeight="1" x14ac:dyDescent="0.25">
      <c r="A8" s="6" t="s">
        <v>2</v>
      </c>
      <c r="B8" s="6" t="str">
        <f t="array" ref="B8">IFERROR(INDEX(#REF!,SMALL(IF(#REF!=rngInvoice,ROW(#REF!)-ROW(#REF!)), ROW(#REF!)), MATCH($B$4,#REF!, 0)),"")</f>
        <v/>
      </c>
      <c r="C8" s="4" t="str">
        <f t="array" ref="C8">IFERROR(INDEX(#REF!,SMALL(IF(#REF!=rngInvoice,ROW(#REF!)-ROW(#REF!)), ROW(#REF!)), MATCH($C$4,#REF!, 0)),"")</f>
        <v/>
      </c>
      <c r="D8" s="4" t="s">
        <v>13</v>
      </c>
      <c r="E8" s="10">
        <v>4980.49</v>
      </c>
      <c r="G8" s="18"/>
    </row>
    <row r="9" spans="1:7" s="2" customFormat="1" ht="40.5" customHeight="1" x14ac:dyDescent="0.25">
      <c r="A9" s="6" t="s">
        <v>2</v>
      </c>
      <c r="B9" s="12" t="str">
        <f t="array" ref="B9">IFERROR(INDEX(#REF!,SMALL(IF(#REF!=rngInvoice,ROW(#REF!)-ROW(#REF!)), ROW(2:2)), MATCH($B$4,#REF!, 0)),"")</f>
        <v/>
      </c>
      <c r="C9" s="4" t="str">
        <f t="array" ref="C9">IFERROR(INDEX(#REF!,SMALL(IF(#REF!=rngInvoice,ROW(#REF!)-ROW(#REF!)), ROW(2:2)), MATCH($C$4,#REF!, 0)),"")</f>
        <v/>
      </c>
      <c r="D9" s="9" t="s">
        <v>70</v>
      </c>
      <c r="E9" s="10">
        <v>420</v>
      </c>
      <c r="G9" s="18"/>
    </row>
    <row r="10" spans="1:7" s="16" customFormat="1" ht="33.950000000000003" customHeight="1" x14ac:dyDescent="0.25">
      <c r="A10" s="13" t="s">
        <v>3</v>
      </c>
      <c r="B10" s="13"/>
      <c r="C10" s="14"/>
      <c r="D10" s="14"/>
      <c r="E10" s="15">
        <f>SUM(E5:E9)</f>
        <v>259678.71999999997</v>
      </c>
      <c r="G10" s="19"/>
    </row>
  </sheetData>
  <sheetProtection selectLockedCells="1"/>
  <mergeCells count="2">
    <mergeCell ref="A1:E1"/>
    <mergeCell ref="A3:E3"/>
  </mergeCells>
  <conditionalFormatting sqref="A9 C9:D9">
    <cfRule type="expression" dxfId="15" priority="4">
      <formula>MOD(ROW(),2)=0</formula>
    </cfRule>
  </conditionalFormatting>
  <conditionalFormatting sqref="A5:D8 A10:D10">
    <cfRule type="expression" dxfId="14" priority="3">
      <formula>MOD(ROW(),2)=0</formula>
    </cfRule>
  </conditionalFormatting>
  <conditionalFormatting sqref="E5:E10">
    <cfRule type="expression" dxfId="13" priority="1">
      <formula>MOD(ROW(),2)=0</formula>
    </cfRule>
    <cfRule type="expression" dxfId="12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08A2A4-98C7-4C2C-B47F-4D87623E0AEE}">
  <sheetPr>
    <tabColor theme="4" tint="-0.499984740745262"/>
    <pageSetUpPr autoPageBreaks="0" fitToPage="1"/>
  </sheetPr>
  <dimension ref="A1:G10"/>
  <sheetViews>
    <sheetView showGridLines="0" zoomScaleNormal="100" workbookViewId="0">
      <selection activeCell="E7" sqref="E7"/>
    </sheetView>
  </sheetViews>
  <sheetFormatPr defaultColWidth="9" defaultRowHeight="33.950000000000003" customHeight="1" x14ac:dyDescent="0.25"/>
  <cols>
    <col min="1" max="1" width="37.140625" style="7" customWidth="1"/>
    <col min="2" max="2" width="24.7109375" style="7" customWidth="1"/>
    <col min="3" max="3" width="27.5703125" style="7" customWidth="1"/>
    <col min="4" max="4" width="66.7109375" style="7" customWidth="1"/>
    <col min="5" max="5" width="21.42578125" style="7" customWidth="1"/>
    <col min="6" max="6" width="0.28515625" style="1" customWidth="1"/>
    <col min="7" max="7" width="11.28515625" style="17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49" t="s">
        <v>11</v>
      </c>
      <c r="B1" s="49"/>
      <c r="C1" s="49"/>
      <c r="D1" s="49"/>
      <c r="E1" s="49"/>
      <c r="F1" s="3"/>
    </row>
    <row r="2" spans="1:7" ht="44.1" customHeight="1" thickTop="1" x14ac:dyDescent="0.25">
      <c r="A2" s="11" t="s">
        <v>20</v>
      </c>
      <c r="B2" s="8"/>
      <c r="C2" s="8"/>
      <c r="D2" s="8"/>
      <c r="E2" s="8"/>
    </row>
    <row r="3" spans="1:7" ht="44.1" customHeight="1" x14ac:dyDescent="0.25">
      <c r="A3" s="50" t="s">
        <v>9</v>
      </c>
      <c r="B3" s="50"/>
      <c r="C3" s="50"/>
      <c r="D3" s="50"/>
      <c r="E3" s="50"/>
    </row>
    <row r="4" spans="1:7" s="2" customFormat="1" ht="33.950000000000003" customHeight="1" x14ac:dyDescent="0.25">
      <c r="A4" s="5" t="s">
        <v>4</v>
      </c>
      <c r="B4" s="5" t="s">
        <v>5</v>
      </c>
      <c r="C4" s="5" t="s">
        <v>6</v>
      </c>
      <c r="D4" s="5" t="s">
        <v>7</v>
      </c>
      <c r="E4" s="5" t="s">
        <v>1</v>
      </c>
      <c r="G4" s="18"/>
    </row>
    <row r="5" spans="1:7" s="2" customFormat="1" ht="33.75" customHeight="1" x14ac:dyDescent="0.25">
      <c r="A5" s="6" t="s">
        <v>2</v>
      </c>
      <c r="B5" s="6"/>
      <c r="C5" s="4" t="s">
        <v>19</v>
      </c>
      <c r="D5" s="9" t="s">
        <v>21</v>
      </c>
      <c r="E5" s="10">
        <v>192188.07</v>
      </c>
      <c r="G5" s="18"/>
    </row>
    <row r="6" spans="1:7" s="2" customFormat="1" ht="33.75" customHeight="1" x14ac:dyDescent="0.25">
      <c r="A6" s="6" t="s">
        <v>2</v>
      </c>
      <c r="B6" s="6" t="str">
        <f t="array" ref="B6">IFERROR(INDEX(#REF!,SMALL(IF(#REF!=rngInvoice,ROW(#REF!)-ROW(#REF!)), ROW(#REF!)), MATCH($B$4,#REF!, 0)),"")</f>
        <v/>
      </c>
      <c r="C6" s="4" t="str">
        <f t="array" ref="C6">IFERROR(INDEX(#REF!,SMALL(IF(#REF!=rngInvoice,ROW(#REF!)-ROW(#REF!)), ROW(#REF!)), MATCH($C$4,#REF!, 0)),"")</f>
        <v/>
      </c>
      <c r="D6" s="9" t="s">
        <v>12</v>
      </c>
      <c r="E6" s="10">
        <v>31711.05</v>
      </c>
      <c r="G6" s="18"/>
    </row>
    <row r="7" spans="1:7" s="2" customFormat="1" ht="33.75" customHeight="1" x14ac:dyDescent="0.25">
      <c r="A7" s="6" t="s">
        <v>2</v>
      </c>
      <c r="B7" s="6" t="str">
        <f t="array" ref="B7">IFERROR(INDEX(#REF!,SMALL(IF(#REF!=rngInvoice,ROW(#REF!)-ROW(#REF!)), ROW(1:1)), MATCH($B$4,#REF!, 0)),"")</f>
        <v/>
      </c>
      <c r="C7" s="4" t="str">
        <f t="array" ref="C7">IFERROR(INDEX(#REF!,SMALL(IF(#REF!=rngInvoice,ROW(#REF!)-ROW(#REF!)), ROW(1:1)), MATCH($C$4,#REF!, 0)),"")</f>
        <v/>
      </c>
      <c r="D7" s="4" t="s">
        <v>8</v>
      </c>
      <c r="E7" s="10"/>
      <c r="G7" s="18"/>
    </row>
    <row r="8" spans="1:7" s="2" customFormat="1" ht="33.75" customHeight="1" x14ac:dyDescent="0.25">
      <c r="A8" s="6" t="s">
        <v>2</v>
      </c>
      <c r="B8" s="6" t="str">
        <f t="array" ref="B8">IFERROR(INDEX(#REF!,SMALL(IF(#REF!=rngInvoice,ROW(#REF!)-ROW(#REF!)), ROW(#REF!)), MATCH($B$4,#REF!, 0)),"")</f>
        <v/>
      </c>
      <c r="C8" s="4" t="str">
        <f t="array" ref="C8">IFERROR(INDEX(#REF!,SMALL(IF(#REF!=rngInvoice,ROW(#REF!)-ROW(#REF!)), ROW(#REF!)), MATCH($C$4,#REF!, 0)),"")</f>
        <v/>
      </c>
      <c r="D8" s="4" t="s">
        <v>13</v>
      </c>
      <c r="E8" s="10">
        <v>3429.06</v>
      </c>
      <c r="G8" s="18"/>
    </row>
    <row r="9" spans="1:7" s="2" customFormat="1" ht="40.5" customHeight="1" x14ac:dyDescent="0.25">
      <c r="A9" s="6" t="s">
        <v>2</v>
      </c>
      <c r="B9" s="12" t="str">
        <f t="array" ref="B9">IFERROR(INDEX(#REF!,SMALL(IF(#REF!=rngInvoice,ROW(#REF!)-ROW(#REF!)), ROW(2:2)), MATCH($B$4,#REF!, 0)),"")</f>
        <v/>
      </c>
      <c r="C9" s="4" t="str">
        <f t="array" ref="C9">IFERROR(INDEX(#REF!,SMALL(IF(#REF!=rngInvoice,ROW(#REF!)-ROW(#REF!)), ROW(2:2)), MATCH($C$4,#REF!, 0)),"")</f>
        <v/>
      </c>
      <c r="D9" s="9"/>
      <c r="E9" s="10"/>
      <c r="G9" s="18"/>
    </row>
    <row r="10" spans="1:7" s="16" customFormat="1" ht="33.950000000000003" customHeight="1" x14ac:dyDescent="0.25">
      <c r="A10" s="13" t="s">
        <v>3</v>
      </c>
      <c r="B10" s="13"/>
      <c r="C10" s="14"/>
      <c r="D10" s="14"/>
      <c r="E10" s="15">
        <f>SUM(E5:E9)</f>
        <v>227328.18</v>
      </c>
      <c r="G10" s="19"/>
    </row>
  </sheetData>
  <sheetProtection selectLockedCells="1"/>
  <mergeCells count="2">
    <mergeCell ref="A1:E1"/>
    <mergeCell ref="A3:E3"/>
  </mergeCells>
  <conditionalFormatting sqref="A9 C9:D9">
    <cfRule type="expression" dxfId="431" priority="4">
      <formula>MOD(ROW(),2)=0</formula>
    </cfRule>
  </conditionalFormatting>
  <conditionalFormatting sqref="A5:D8 A10:D10">
    <cfRule type="expression" dxfId="430" priority="3">
      <formula>MOD(ROW(),2)=0</formula>
    </cfRule>
  </conditionalFormatting>
  <conditionalFormatting sqref="E5:E10">
    <cfRule type="expression" dxfId="429" priority="1">
      <formula>MOD(ROW(),2)=0</formula>
    </cfRule>
    <cfRule type="expression" dxfId="428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82CAF2-0A5E-4603-BCC3-89F656FEFF13}">
  <sheetPr>
    <tabColor theme="4" tint="-0.499984740745262"/>
    <pageSetUpPr autoPageBreaks="0" fitToPage="1"/>
  </sheetPr>
  <dimension ref="A1:G10"/>
  <sheetViews>
    <sheetView showGridLines="0" zoomScaleNormal="100" workbookViewId="0">
      <selection activeCell="C5" sqref="C5"/>
    </sheetView>
  </sheetViews>
  <sheetFormatPr defaultColWidth="9" defaultRowHeight="33.950000000000003" customHeight="1" x14ac:dyDescent="0.25"/>
  <cols>
    <col min="1" max="1" width="37.140625" style="7" customWidth="1"/>
    <col min="2" max="2" width="24.7109375" style="7" customWidth="1"/>
    <col min="3" max="3" width="27.5703125" style="7" customWidth="1"/>
    <col min="4" max="4" width="66.7109375" style="7" customWidth="1"/>
    <col min="5" max="5" width="21.42578125" style="7" customWidth="1"/>
    <col min="6" max="6" width="0.28515625" style="1" customWidth="1"/>
    <col min="7" max="7" width="11.28515625" style="17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49" t="s">
        <v>11</v>
      </c>
      <c r="B1" s="49"/>
      <c r="C1" s="49"/>
      <c r="D1" s="49"/>
      <c r="E1" s="49"/>
      <c r="F1" s="3"/>
    </row>
    <row r="2" spans="1:7" ht="44.1" customHeight="1" thickTop="1" x14ac:dyDescent="0.25">
      <c r="A2" s="23" t="s">
        <v>22</v>
      </c>
      <c r="B2" s="8"/>
      <c r="C2" s="8"/>
      <c r="D2" s="8"/>
      <c r="E2" s="8"/>
    </row>
    <row r="3" spans="1:7" ht="44.1" customHeight="1" x14ac:dyDescent="0.25">
      <c r="A3" s="50" t="s">
        <v>9</v>
      </c>
      <c r="B3" s="50"/>
      <c r="C3" s="50"/>
      <c r="D3" s="50"/>
      <c r="E3" s="50"/>
    </row>
    <row r="4" spans="1:7" s="2" customFormat="1" ht="33.950000000000003" customHeight="1" x14ac:dyDescent="0.25">
      <c r="A4" s="5" t="s">
        <v>4</v>
      </c>
      <c r="B4" s="5" t="s">
        <v>5</v>
      </c>
      <c r="C4" s="5" t="s">
        <v>6</v>
      </c>
      <c r="D4" s="5" t="s">
        <v>7</v>
      </c>
      <c r="E4" s="5" t="s">
        <v>1</v>
      </c>
      <c r="G4" s="18"/>
    </row>
    <row r="5" spans="1:7" s="2" customFormat="1" ht="33.75" customHeight="1" x14ac:dyDescent="0.25">
      <c r="A5" s="6" t="s">
        <v>2</v>
      </c>
      <c r="B5" s="6"/>
      <c r="C5" s="4" t="s">
        <v>25</v>
      </c>
      <c r="D5" s="9" t="s">
        <v>23</v>
      </c>
      <c r="E5" s="10">
        <v>191909.08</v>
      </c>
      <c r="G5" s="18"/>
    </row>
    <row r="6" spans="1:7" s="2" customFormat="1" ht="33.75" customHeight="1" x14ac:dyDescent="0.25">
      <c r="A6" s="6" t="s">
        <v>2</v>
      </c>
      <c r="B6" s="6" t="str">
        <f t="array" ref="B6">IFERROR(INDEX(#REF!,SMALL(IF(#REF!=rngInvoice,ROW(#REF!)-ROW(#REF!)), ROW(#REF!)), MATCH($B$4,#REF!, 0)),"")</f>
        <v/>
      </c>
      <c r="C6" s="4" t="str">
        <f t="array" ref="C6">IFERROR(INDEX(#REF!,SMALL(IF(#REF!=rngInvoice,ROW(#REF!)-ROW(#REF!)), ROW(#REF!)), MATCH($C$4,#REF!, 0)),"")</f>
        <v/>
      </c>
      <c r="D6" s="9" t="s">
        <v>12</v>
      </c>
      <c r="E6" s="10">
        <v>31665.06</v>
      </c>
      <c r="G6" s="18"/>
    </row>
    <row r="7" spans="1:7" s="2" customFormat="1" ht="33.75" customHeight="1" x14ac:dyDescent="0.25">
      <c r="A7" s="6" t="s">
        <v>2</v>
      </c>
      <c r="B7" s="6" t="str">
        <f t="array" ref="B7">IFERROR(INDEX(#REF!,SMALL(IF(#REF!=rngInvoice,ROW(#REF!)-ROW(#REF!)), ROW(1:1)), MATCH($B$4,#REF!, 0)),"")</f>
        <v/>
      </c>
      <c r="C7" s="4" t="str">
        <f t="array" ref="C7">IFERROR(INDEX(#REF!,SMALL(IF(#REF!=rngInvoice,ROW(#REF!)-ROW(#REF!)), ROW(1:1)), MATCH($C$4,#REF!, 0)),"")</f>
        <v/>
      </c>
      <c r="D7" s="4" t="s">
        <v>8</v>
      </c>
      <c r="E7" s="10">
        <v>441.44</v>
      </c>
      <c r="G7" s="18"/>
    </row>
    <row r="8" spans="1:7" s="2" customFormat="1" ht="33.75" customHeight="1" x14ac:dyDescent="0.25">
      <c r="A8" s="6" t="s">
        <v>2</v>
      </c>
      <c r="B8" s="6" t="str">
        <f t="array" ref="B8">IFERROR(INDEX(#REF!,SMALL(IF(#REF!=rngInvoice,ROW(#REF!)-ROW(#REF!)), ROW(#REF!)), MATCH($B$4,#REF!, 0)),"")</f>
        <v/>
      </c>
      <c r="C8" s="4" t="str">
        <f t="array" ref="C8">IFERROR(INDEX(#REF!,SMALL(IF(#REF!=rngInvoice,ROW(#REF!)-ROW(#REF!)), ROW(#REF!)), MATCH($C$4,#REF!, 0)),"")</f>
        <v/>
      </c>
      <c r="D8" s="4" t="s">
        <v>13</v>
      </c>
      <c r="E8" s="10">
        <v>2835.28</v>
      </c>
      <c r="G8" s="18"/>
    </row>
    <row r="9" spans="1:7" s="2" customFormat="1" ht="40.5" customHeight="1" x14ac:dyDescent="0.25">
      <c r="A9" s="6" t="s">
        <v>2</v>
      </c>
      <c r="B9" s="12" t="str">
        <f t="array" ref="B9">IFERROR(INDEX(#REF!,SMALL(IF(#REF!=rngInvoice,ROW(#REF!)-ROW(#REF!)), ROW(2:2)), MATCH($B$4,#REF!, 0)),"")</f>
        <v/>
      </c>
      <c r="C9" s="4" t="str">
        <f t="array" ref="C9">IFERROR(INDEX(#REF!,SMALL(IF(#REF!=rngInvoice,ROW(#REF!)-ROW(#REF!)), ROW(2:2)), MATCH($C$4,#REF!, 0)),"")</f>
        <v/>
      </c>
      <c r="D9" s="9"/>
      <c r="E9" s="10"/>
      <c r="G9" s="18"/>
    </row>
    <row r="10" spans="1:7" s="16" customFormat="1" ht="33.950000000000003" customHeight="1" x14ac:dyDescent="0.25">
      <c r="A10" s="13" t="s">
        <v>3</v>
      </c>
      <c r="B10" s="13"/>
      <c r="C10" s="14"/>
      <c r="D10" s="14"/>
      <c r="E10" s="15">
        <f>SUM(E5:E9)</f>
        <v>226850.86</v>
      </c>
      <c r="G10" s="19"/>
    </row>
  </sheetData>
  <sheetProtection selectLockedCells="1"/>
  <mergeCells count="2">
    <mergeCell ref="A1:E1"/>
    <mergeCell ref="A3:E3"/>
  </mergeCells>
  <conditionalFormatting sqref="A9 C9:D9">
    <cfRule type="expression" dxfId="415" priority="4">
      <formula>MOD(ROW(),2)=0</formula>
    </cfRule>
  </conditionalFormatting>
  <conditionalFormatting sqref="A5:D8 A10:D10">
    <cfRule type="expression" dxfId="414" priority="3">
      <formula>MOD(ROW(),2)=0</formula>
    </cfRule>
  </conditionalFormatting>
  <conditionalFormatting sqref="E5:E10">
    <cfRule type="expression" dxfId="413" priority="1">
      <formula>MOD(ROW(),2)=0</formula>
    </cfRule>
    <cfRule type="expression" dxfId="412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8EFABF-F4F2-4CD0-ADF4-EC6049F046CC}">
  <sheetPr>
    <tabColor theme="4" tint="-0.499984740745262"/>
    <pageSetUpPr autoPageBreaks="0" fitToPage="1"/>
  </sheetPr>
  <dimension ref="A1:G10"/>
  <sheetViews>
    <sheetView showGridLines="0" zoomScaleNormal="100" workbookViewId="0">
      <selection activeCell="E8" sqref="E8"/>
    </sheetView>
  </sheetViews>
  <sheetFormatPr defaultColWidth="9" defaultRowHeight="33.950000000000003" customHeight="1" x14ac:dyDescent="0.25"/>
  <cols>
    <col min="1" max="1" width="37.140625" style="7" customWidth="1"/>
    <col min="2" max="2" width="24.7109375" style="7" customWidth="1"/>
    <col min="3" max="3" width="27.5703125" style="7" customWidth="1"/>
    <col min="4" max="4" width="66.7109375" style="7" customWidth="1"/>
    <col min="5" max="5" width="21.42578125" style="7" customWidth="1"/>
    <col min="6" max="6" width="0.28515625" style="1" customWidth="1"/>
    <col min="7" max="7" width="11.28515625" style="17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49" t="s">
        <v>11</v>
      </c>
      <c r="B1" s="49"/>
      <c r="C1" s="49"/>
      <c r="D1" s="49"/>
      <c r="E1" s="49"/>
      <c r="F1" s="3"/>
    </row>
    <row r="2" spans="1:7" ht="44.1" customHeight="1" thickTop="1" x14ac:dyDescent="0.25">
      <c r="A2" s="24" t="s">
        <v>24</v>
      </c>
      <c r="B2" s="8"/>
      <c r="C2" s="8"/>
      <c r="D2" s="8"/>
      <c r="E2" s="8"/>
    </row>
    <row r="3" spans="1:7" ht="44.1" customHeight="1" x14ac:dyDescent="0.25">
      <c r="A3" s="50" t="s">
        <v>9</v>
      </c>
      <c r="B3" s="50"/>
      <c r="C3" s="50"/>
      <c r="D3" s="50"/>
      <c r="E3" s="50"/>
    </row>
    <row r="4" spans="1:7" s="2" customFormat="1" ht="33.950000000000003" customHeight="1" x14ac:dyDescent="0.25">
      <c r="A4" s="5" t="s">
        <v>4</v>
      </c>
      <c r="B4" s="5" t="s">
        <v>5</v>
      </c>
      <c r="C4" s="5" t="s">
        <v>6</v>
      </c>
      <c r="D4" s="5" t="s">
        <v>7</v>
      </c>
      <c r="E4" s="5" t="s">
        <v>1</v>
      </c>
      <c r="G4" s="18"/>
    </row>
    <row r="5" spans="1:7" s="2" customFormat="1" ht="33.75" customHeight="1" x14ac:dyDescent="0.25">
      <c r="A5" s="6" t="s">
        <v>2</v>
      </c>
      <c r="B5" s="6"/>
      <c r="C5" s="4" t="s">
        <v>26</v>
      </c>
      <c r="D5" s="9" t="s">
        <v>27</v>
      </c>
      <c r="E5" s="10">
        <v>196459.99</v>
      </c>
      <c r="G5" s="18"/>
    </row>
    <row r="6" spans="1:7" s="2" customFormat="1" ht="33.75" customHeight="1" x14ac:dyDescent="0.25">
      <c r="A6" s="6" t="s">
        <v>2</v>
      </c>
      <c r="B6" s="6" t="str">
        <f t="array" ref="B6">IFERROR(INDEX(#REF!,SMALL(IF(#REF!=rngInvoice,ROW(#REF!)-ROW(#REF!)), ROW(#REF!)), MATCH($B$4,#REF!, 0)),"")</f>
        <v/>
      </c>
      <c r="C6" s="4" t="str">
        <f t="array" ref="C6">IFERROR(INDEX(#REF!,SMALL(IF(#REF!=rngInvoice,ROW(#REF!)-ROW(#REF!)), ROW(#REF!)), MATCH($C$4,#REF!, 0)),"")</f>
        <v/>
      </c>
      <c r="D6" s="9" t="s">
        <v>12</v>
      </c>
      <c r="E6" s="10">
        <v>32415.9</v>
      </c>
      <c r="G6" s="18"/>
    </row>
    <row r="7" spans="1:7" s="2" customFormat="1" ht="33.75" customHeight="1" x14ac:dyDescent="0.25">
      <c r="A7" s="6" t="s">
        <v>2</v>
      </c>
      <c r="B7" s="6" t="str">
        <f t="array" ref="B7">IFERROR(INDEX(#REF!,SMALL(IF(#REF!=rngInvoice,ROW(#REF!)-ROW(#REF!)), ROW(1:1)), MATCH($B$4,#REF!, 0)),"")</f>
        <v/>
      </c>
      <c r="C7" s="4" t="str">
        <f t="array" ref="C7">IFERROR(INDEX(#REF!,SMALL(IF(#REF!=rngInvoice,ROW(#REF!)-ROW(#REF!)), ROW(1:1)), MATCH($C$4,#REF!, 0)),"")</f>
        <v/>
      </c>
      <c r="D7" s="4" t="s">
        <v>8</v>
      </c>
      <c r="E7" s="10">
        <v>28036.880000000001</v>
      </c>
      <c r="G7" s="18"/>
    </row>
    <row r="8" spans="1:7" s="2" customFormat="1" ht="33.75" customHeight="1" x14ac:dyDescent="0.25">
      <c r="A8" s="6" t="s">
        <v>2</v>
      </c>
      <c r="B8" s="6" t="str">
        <f t="array" ref="B8">IFERROR(INDEX(#REF!,SMALL(IF(#REF!=rngInvoice,ROW(#REF!)-ROW(#REF!)), ROW(#REF!)), MATCH($B$4,#REF!, 0)),"")</f>
        <v/>
      </c>
      <c r="C8" s="4" t="str">
        <f t="array" ref="C8">IFERROR(INDEX(#REF!,SMALL(IF(#REF!=rngInvoice,ROW(#REF!)-ROW(#REF!)), ROW(#REF!)), MATCH($C$4,#REF!, 0)),"")</f>
        <v/>
      </c>
      <c r="D8" s="4" t="s">
        <v>13</v>
      </c>
      <c r="E8" s="10">
        <v>3834.57</v>
      </c>
      <c r="G8" s="18"/>
    </row>
    <row r="9" spans="1:7" s="2" customFormat="1" ht="40.5" customHeight="1" x14ac:dyDescent="0.25">
      <c r="A9" s="6" t="s">
        <v>2</v>
      </c>
      <c r="B9" s="12" t="str">
        <f t="array" ref="B9">IFERROR(INDEX(#REF!,SMALL(IF(#REF!=rngInvoice,ROW(#REF!)-ROW(#REF!)), ROW(2:2)), MATCH($B$4,#REF!, 0)),"")</f>
        <v/>
      </c>
      <c r="C9" s="4" t="str">
        <f t="array" ref="C9">IFERROR(INDEX(#REF!,SMALL(IF(#REF!=rngInvoice,ROW(#REF!)-ROW(#REF!)), ROW(2:2)), MATCH($C$4,#REF!, 0)),"")</f>
        <v/>
      </c>
      <c r="D9" s="9"/>
      <c r="E9" s="10"/>
      <c r="G9" s="18"/>
    </row>
    <row r="10" spans="1:7" s="16" customFormat="1" ht="33.950000000000003" customHeight="1" x14ac:dyDescent="0.25">
      <c r="A10" s="13" t="s">
        <v>3</v>
      </c>
      <c r="B10" s="13"/>
      <c r="C10" s="14"/>
      <c r="D10" s="14"/>
      <c r="E10" s="15">
        <f>SUM(E5:E9)</f>
        <v>260747.34</v>
      </c>
      <c r="G10" s="19"/>
    </row>
  </sheetData>
  <sheetProtection selectLockedCells="1"/>
  <mergeCells count="2">
    <mergeCell ref="A1:E1"/>
    <mergeCell ref="A3:E3"/>
  </mergeCells>
  <conditionalFormatting sqref="A9 C9:D9">
    <cfRule type="expression" dxfId="399" priority="4">
      <formula>MOD(ROW(),2)=0</formula>
    </cfRule>
  </conditionalFormatting>
  <conditionalFormatting sqref="A5:D8 A10:D10">
    <cfRule type="expression" dxfId="398" priority="3">
      <formula>MOD(ROW(),2)=0</formula>
    </cfRule>
  </conditionalFormatting>
  <conditionalFormatting sqref="E5:E10">
    <cfRule type="expression" dxfId="397" priority="1">
      <formula>MOD(ROW(),2)=0</formula>
    </cfRule>
    <cfRule type="expression" dxfId="396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B6D5EB-228A-4D0F-A049-45DBD1006FFD}">
  <sheetPr>
    <tabColor theme="4" tint="-0.499984740745262"/>
    <pageSetUpPr autoPageBreaks="0" fitToPage="1"/>
  </sheetPr>
  <dimension ref="A1:G10"/>
  <sheetViews>
    <sheetView showGridLines="0" zoomScaleNormal="100" workbookViewId="0">
      <selection activeCell="C5" sqref="C5"/>
    </sheetView>
  </sheetViews>
  <sheetFormatPr defaultColWidth="9" defaultRowHeight="33.950000000000003" customHeight="1" x14ac:dyDescent="0.25"/>
  <cols>
    <col min="1" max="1" width="37.140625" style="7" customWidth="1"/>
    <col min="2" max="2" width="24.7109375" style="7" customWidth="1"/>
    <col min="3" max="3" width="27.5703125" style="7" customWidth="1"/>
    <col min="4" max="4" width="66.7109375" style="7" customWidth="1"/>
    <col min="5" max="5" width="21.42578125" style="7" customWidth="1"/>
    <col min="6" max="6" width="0.28515625" style="1" customWidth="1"/>
    <col min="7" max="7" width="11.28515625" style="17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49" t="s">
        <v>11</v>
      </c>
      <c r="B1" s="49"/>
      <c r="C1" s="49"/>
      <c r="D1" s="49"/>
      <c r="E1" s="49"/>
      <c r="F1" s="3"/>
    </row>
    <row r="2" spans="1:7" ht="44.1" customHeight="1" thickTop="1" x14ac:dyDescent="0.25">
      <c r="A2" s="25" t="s">
        <v>28</v>
      </c>
      <c r="B2" s="8"/>
      <c r="C2" s="8"/>
      <c r="D2" s="8"/>
      <c r="E2" s="8"/>
    </row>
    <row r="3" spans="1:7" ht="44.1" customHeight="1" x14ac:dyDescent="0.25">
      <c r="A3" s="50" t="s">
        <v>9</v>
      </c>
      <c r="B3" s="50"/>
      <c r="C3" s="50"/>
      <c r="D3" s="50"/>
      <c r="E3" s="50"/>
    </row>
    <row r="4" spans="1:7" s="2" customFormat="1" ht="33.950000000000003" customHeight="1" x14ac:dyDescent="0.25">
      <c r="A4" s="5" t="s">
        <v>4</v>
      </c>
      <c r="B4" s="5" t="s">
        <v>5</v>
      </c>
      <c r="C4" s="5" t="s">
        <v>6</v>
      </c>
      <c r="D4" s="5" t="s">
        <v>7</v>
      </c>
      <c r="E4" s="5" t="s">
        <v>1</v>
      </c>
      <c r="G4" s="18"/>
    </row>
    <row r="5" spans="1:7" s="2" customFormat="1" ht="33.75" customHeight="1" x14ac:dyDescent="0.25">
      <c r="A5" s="6" t="s">
        <v>2</v>
      </c>
      <c r="B5" s="6"/>
      <c r="C5" s="4"/>
      <c r="D5" s="9" t="s">
        <v>29</v>
      </c>
      <c r="E5" s="10">
        <v>191463.55</v>
      </c>
      <c r="G5" s="18"/>
    </row>
    <row r="6" spans="1:7" s="2" customFormat="1" ht="33.75" customHeight="1" x14ac:dyDescent="0.25">
      <c r="A6" s="6" t="s">
        <v>2</v>
      </c>
      <c r="B6" s="6" t="str">
        <f t="array" ref="B6">IFERROR(INDEX(#REF!,SMALL(IF(#REF!=rngInvoice,ROW(#REF!)-ROW(#REF!)), ROW(#REF!)), MATCH($B$4,#REF!, 0)),"")</f>
        <v/>
      </c>
      <c r="C6" s="4" t="str">
        <f t="array" ref="C6">IFERROR(INDEX(#REF!,SMALL(IF(#REF!=rngInvoice,ROW(#REF!)-ROW(#REF!)), ROW(#REF!)), MATCH($C$4,#REF!, 0)),"")</f>
        <v/>
      </c>
      <c r="D6" s="9" t="s">
        <v>12</v>
      </c>
      <c r="E6" s="10">
        <v>31591.5</v>
      </c>
      <c r="G6" s="18"/>
    </row>
    <row r="7" spans="1:7" s="2" customFormat="1" ht="33.75" customHeight="1" x14ac:dyDescent="0.25">
      <c r="A7" s="6" t="s">
        <v>2</v>
      </c>
      <c r="B7" s="6" t="str">
        <f t="array" ref="B7">IFERROR(INDEX(#REF!,SMALL(IF(#REF!=rngInvoice,ROW(#REF!)-ROW(#REF!)), ROW(1:1)), MATCH($B$4,#REF!, 0)),"")</f>
        <v/>
      </c>
      <c r="C7" s="4" t="str">
        <f t="array" ref="C7">IFERROR(INDEX(#REF!,SMALL(IF(#REF!=rngInvoice,ROW(#REF!)-ROW(#REF!)), ROW(1:1)), MATCH($C$4,#REF!, 0)),"")</f>
        <v/>
      </c>
      <c r="D7" s="4" t="s">
        <v>8</v>
      </c>
      <c r="E7" s="10"/>
      <c r="G7" s="18"/>
    </row>
    <row r="8" spans="1:7" s="2" customFormat="1" ht="33.75" customHeight="1" x14ac:dyDescent="0.25">
      <c r="A8" s="6" t="s">
        <v>2</v>
      </c>
      <c r="B8" s="6" t="str">
        <f t="array" ref="B8">IFERROR(INDEX(#REF!,SMALL(IF(#REF!=rngInvoice,ROW(#REF!)-ROW(#REF!)), ROW(#REF!)), MATCH($B$4,#REF!, 0)),"")</f>
        <v/>
      </c>
      <c r="C8" s="4" t="str">
        <f t="array" ref="C8">IFERROR(INDEX(#REF!,SMALL(IF(#REF!=rngInvoice,ROW(#REF!)-ROW(#REF!)), ROW(#REF!)), MATCH($C$4,#REF!, 0)),"")</f>
        <v/>
      </c>
      <c r="D8" s="4" t="s">
        <v>13</v>
      </c>
      <c r="E8" s="10">
        <v>2961.71</v>
      </c>
      <c r="G8" s="18"/>
    </row>
    <row r="9" spans="1:7" s="2" customFormat="1" ht="40.5" customHeight="1" x14ac:dyDescent="0.25">
      <c r="A9" s="6" t="s">
        <v>2</v>
      </c>
      <c r="B9" s="12" t="str">
        <f t="array" ref="B9">IFERROR(INDEX(#REF!,SMALL(IF(#REF!=rngInvoice,ROW(#REF!)-ROW(#REF!)), ROW(2:2)), MATCH($B$4,#REF!, 0)),"")</f>
        <v/>
      </c>
      <c r="C9" s="4" t="str">
        <f t="array" ref="C9">IFERROR(INDEX(#REF!,SMALL(IF(#REF!=rngInvoice,ROW(#REF!)-ROW(#REF!)), ROW(2:2)), MATCH($C$4,#REF!, 0)),"")</f>
        <v/>
      </c>
      <c r="D9" s="9"/>
      <c r="E9" s="10"/>
      <c r="G9" s="18"/>
    </row>
    <row r="10" spans="1:7" s="16" customFormat="1" ht="33.950000000000003" customHeight="1" x14ac:dyDescent="0.25">
      <c r="A10" s="13" t="s">
        <v>3</v>
      </c>
      <c r="B10" s="13"/>
      <c r="C10" s="14"/>
      <c r="D10" s="14"/>
      <c r="E10" s="15">
        <f>SUM(E5:E9)</f>
        <v>226016.75999999998</v>
      </c>
      <c r="G10" s="19"/>
    </row>
  </sheetData>
  <sheetProtection selectLockedCells="1"/>
  <mergeCells count="2">
    <mergeCell ref="A1:E1"/>
    <mergeCell ref="A3:E3"/>
  </mergeCells>
  <conditionalFormatting sqref="A9 C9:D9">
    <cfRule type="expression" dxfId="383" priority="4">
      <formula>MOD(ROW(),2)=0</formula>
    </cfRule>
  </conditionalFormatting>
  <conditionalFormatting sqref="A5:D8 A10:D10">
    <cfRule type="expression" dxfId="382" priority="3">
      <formula>MOD(ROW(),2)=0</formula>
    </cfRule>
  </conditionalFormatting>
  <conditionalFormatting sqref="E5:E10">
    <cfRule type="expression" dxfId="381" priority="1">
      <formula>MOD(ROW(),2)=0</formula>
    </cfRule>
    <cfRule type="expression" dxfId="380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C4DFC4-6E19-42C4-B000-96863B3C02A1}">
  <sheetPr>
    <tabColor theme="4" tint="-0.499984740745262"/>
    <pageSetUpPr autoPageBreaks="0" fitToPage="1"/>
  </sheetPr>
  <dimension ref="A1:G10"/>
  <sheetViews>
    <sheetView showGridLines="0" zoomScaleNormal="100" workbookViewId="0">
      <selection activeCell="C5" sqref="C5"/>
    </sheetView>
  </sheetViews>
  <sheetFormatPr defaultColWidth="9" defaultRowHeight="33.950000000000003" customHeight="1" x14ac:dyDescent="0.25"/>
  <cols>
    <col min="1" max="1" width="37.140625" style="7" customWidth="1"/>
    <col min="2" max="2" width="24.7109375" style="7" customWidth="1"/>
    <col min="3" max="3" width="27.5703125" style="7" customWidth="1"/>
    <col min="4" max="4" width="66.7109375" style="7" customWidth="1"/>
    <col min="5" max="5" width="21.42578125" style="7" customWidth="1"/>
    <col min="6" max="6" width="0.28515625" style="1" customWidth="1"/>
    <col min="7" max="7" width="11.28515625" style="17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49" t="s">
        <v>11</v>
      </c>
      <c r="B1" s="49"/>
      <c r="C1" s="49"/>
      <c r="D1" s="49"/>
      <c r="E1" s="49"/>
      <c r="F1" s="3"/>
    </row>
    <row r="2" spans="1:7" ht="44.1" customHeight="1" thickTop="1" x14ac:dyDescent="0.25">
      <c r="A2" s="26" t="s">
        <v>33</v>
      </c>
      <c r="B2" s="8"/>
      <c r="C2" s="8"/>
      <c r="D2" s="8"/>
      <c r="E2" s="8"/>
    </row>
    <row r="3" spans="1:7" ht="44.1" customHeight="1" x14ac:dyDescent="0.25">
      <c r="A3" s="50" t="s">
        <v>9</v>
      </c>
      <c r="B3" s="50"/>
      <c r="C3" s="50"/>
      <c r="D3" s="50"/>
      <c r="E3" s="50"/>
    </row>
    <row r="4" spans="1:7" s="2" customFormat="1" ht="33.950000000000003" customHeight="1" x14ac:dyDescent="0.25">
      <c r="A4" s="5" t="s">
        <v>4</v>
      </c>
      <c r="B4" s="5" t="s">
        <v>5</v>
      </c>
      <c r="C4" s="5" t="s">
        <v>6</v>
      </c>
      <c r="D4" s="5" t="s">
        <v>7</v>
      </c>
      <c r="E4" s="5" t="s">
        <v>1</v>
      </c>
      <c r="G4" s="18"/>
    </row>
    <row r="5" spans="1:7" s="2" customFormat="1" ht="33.75" customHeight="1" x14ac:dyDescent="0.25">
      <c r="A5" s="6" t="s">
        <v>2</v>
      </c>
      <c r="B5" s="6"/>
      <c r="C5" s="4"/>
      <c r="D5" s="9" t="s">
        <v>30</v>
      </c>
      <c r="E5" s="10">
        <v>185287.69</v>
      </c>
      <c r="G5" s="18"/>
    </row>
    <row r="6" spans="1:7" s="2" customFormat="1" ht="33.75" customHeight="1" x14ac:dyDescent="0.25">
      <c r="A6" s="6" t="s">
        <v>2</v>
      </c>
      <c r="B6" s="6" t="str">
        <f t="array" ref="B6">IFERROR(INDEX(#REF!,SMALL(IF(#REF!=rngInvoice,ROW(#REF!)-ROW(#REF!)), ROW(#REF!)), MATCH($B$4,#REF!, 0)),"")</f>
        <v/>
      </c>
      <c r="C6" s="4" t="str">
        <f t="array" ref="C6">IFERROR(INDEX(#REF!,SMALL(IF(#REF!=rngInvoice,ROW(#REF!)-ROW(#REF!)), ROW(#REF!)), MATCH($C$4,#REF!, 0)),"")</f>
        <v/>
      </c>
      <c r="D6" s="9" t="s">
        <v>12</v>
      </c>
      <c r="E6" s="10">
        <v>30572.49</v>
      </c>
      <c r="G6" s="18"/>
    </row>
    <row r="7" spans="1:7" s="2" customFormat="1" ht="33.75" customHeight="1" x14ac:dyDescent="0.25">
      <c r="A7" s="6" t="s">
        <v>2</v>
      </c>
      <c r="B7" s="6" t="str">
        <f t="array" ref="B7">IFERROR(INDEX(#REF!,SMALL(IF(#REF!=rngInvoice,ROW(#REF!)-ROW(#REF!)), ROW(1:1)), MATCH($B$4,#REF!, 0)),"")</f>
        <v/>
      </c>
      <c r="C7" s="4" t="str">
        <f t="array" ref="C7">IFERROR(INDEX(#REF!,SMALL(IF(#REF!=rngInvoice,ROW(#REF!)-ROW(#REF!)), ROW(1:1)), MATCH($C$4,#REF!, 0)),"")</f>
        <v/>
      </c>
      <c r="D7" s="4" t="s">
        <v>8</v>
      </c>
      <c r="E7" s="10"/>
      <c r="G7" s="18"/>
    </row>
    <row r="8" spans="1:7" s="2" customFormat="1" ht="33.75" customHeight="1" x14ac:dyDescent="0.25">
      <c r="A8" s="6" t="s">
        <v>2</v>
      </c>
      <c r="B8" s="6" t="str">
        <f t="array" ref="B8">IFERROR(INDEX(#REF!,SMALL(IF(#REF!=rngInvoice,ROW(#REF!)-ROW(#REF!)), ROW(#REF!)), MATCH($B$4,#REF!, 0)),"")</f>
        <v/>
      </c>
      <c r="C8" s="4" t="str">
        <f t="array" ref="C8">IFERROR(INDEX(#REF!,SMALL(IF(#REF!=rngInvoice,ROW(#REF!)-ROW(#REF!)), ROW(#REF!)), MATCH($C$4,#REF!, 0)),"")</f>
        <v/>
      </c>
      <c r="D8" s="4" t="s">
        <v>13</v>
      </c>
      <c r="E8" s="10">
        <v>494.25</v>
      </c>
      <c r="G8" s="18"/>
    </row>
    <row r="9" spans="1:7" s="2" customFormat="1" ht="40.5" customHeight="1" x14ac:dyDescent="0.25">
      <c r="A9" s="6" t="s">
        <v>2</v>
      </c>
      <c r="B9" s="12" t="str">
        <f t="array" ref="B9">IFERROR(INDEX(#REF!,SMALL(IF(#REF!=rngInvoice,ROW(#REF!)-ROW(#REF!)), ROW(2:2)), MATCH($B$4,#REF!, 0)),"")</f>
        <v/>
      </c>
      <c r="C9" s="4" t="str">
        <f t="array" ref="C9">IFERROR(INDEX(#REF!,SMALL(IF(#REF!=rngInvoice,ROW(#REF!)-ROW(#REF!)), ROW(2:2)), MATCH($C$4,#REF!, 0)),"")</f>
        <v/>
      </c>
      <c r="D9" s="9"/>
      <c r="E9" s="10"/>
      <c r="G9" s="18"/>
    </row>
    <row r="10" spans="1:7" s="16" customFormat="1" ht="33.950000000000003" customHeight="1" x14ac:dyDescent="0.25">
      <c r="A10" s="13" t="s">
        <v>3</v>
      </c>
      <c r="B10" s="13"/>
      <c r="C10" s="14"/>
      <c r="D10" s="14"/>
      <c r="E10" s="15">
        <f>SUM(E5:E9)</f>
        <v>216354.43</v>
      </c>
      <c r="G10" s="19"/>
    </row>
  </sheetData>
  <sheetProtection selectLockedCells="1"/>
  <mergeCells count="2">
    <mergeCell ref="A1:E1"/>
    <mergeCell ref="A3:E3"/>
  </mergeCells>
  <conditionalFormatting sqref="A9 C9:D9">
    <cfRule type="expression" dxfId="367" priority="4">
      <formula>MOD(ROW(),2)=0</formula>
    </cfRule>
  </conditionalFormatting>
  <conditionalFormatting sqref="A5:D8 A10:D10">
    <cfRule type="expression" dxfId="366" priority="3">
      <formula>MOD(ROW(),2)=0</formula>
    </cfRule>
  </conditionalFormatting>
  <conditionalFormatting sqref="E5:E10">
    <cfRule type="expression" dxfId="365" priority="1">
      <formula>MOD(ROW(),2)=0</formula>
    </cfRule>
    <cfRule type="expression" dxfId="364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5BAC6F-72AC-4A8A-B450-F57892962F80}">
  <sheetPr>
    <tabColor theme="4" tint="-0.499984740745262"/>
    <pageSetUpPr autoPageBreaks="0" fitToPage="1"/>
  </sheetPr>
  <dimension ref="A1:G10"/>
  <sheetViews>
    <sheetView showGridLines="0" zoomScaleNormal="100" workbookViewId="0">
      <selection activeCell="C5" sqref="C5"/>
    </sheetView>
  </sheetViews>
  <sheetFormatPr defaultColWidth="9" defaultRowHeight="33.950000000000003" customHeight="1" x14ac:dyDescent="0.25"/>
  <cols>
    <col min="1" max="1" width="37.140625" style="7" customWidth="1"/>
    <col min="2" max="2" width="24.7109375" style="7" customWidth="1"/>
    <col min="3" max="3" width="27.5703125" style="7" customWidth="1"/>
    <col min="4" max="4" width="66.7109375" style="7" customWidth="1"/>
    <col min="5" max="5" width="21.42578125" style="7" customWidth="1"/>
    <col min="6" max="6" width="0.28515625" style="1" customWidth="1"/>
    <col min="7" max="7" width="11.28515625" style="17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49" t="s">
        <v>11</v>
      </c>
      <c r="B1" s="49"/>
      <c r="C1" s="49"/>
      <c r="D1" s="49"/>
      <c r="E1" s="49"/>
      <c r="F1" s="3"/>
    </row>
    <row r="2" spans="1:7" ht="44.1" customHeight="1" thickTop="1" x14ac:dyDescent="0.25">
      <c r="A2" s="27" t="s">
        <v>31</v>
      </c>
      <c r="B2" s="8"/>
      <c r="C2" s="8"/>
      <c r="D2" s="8"/>
      <c r="E2" s="8"/>
    </row>
    <row r="3" spans="1:7" ht="44.1" customHeight="1" x14ac:dyDescent="0.25">
      <c r="A3" s="50" t="s">
        <v>9</v>
      </c>
      <c r="B3" s="50"/>
      <c r="C3" s="50"/>
      <c r="D3" s="50"/>
      <c r="E3" s="50"/>
    </row>
    <row r="4" spans="1:7" s="2" customFormat="1" ht="33.950000000000003" customHeight="1" x14ac:dyDescent="0.25">
      <c r="A4" s="5" t="s">
        <v>4</v>
      </c>
      <c r="B4" s="5" t="s">
        <v>5</v>
      </c>
      <c r="C4" s="5" t="s">
        <v>6</v>
      </c>
      <c r="D4" s="5" t="s">
        <v>7</v>
      </c>
      <c r="E4" s="5" t="s">
        <v>1</v>
      </c>
      <c r="G4" s="18"/>
    </row>
    <row r="5" spans="1:7" s="2" customFormat="1" ht="33.75" customHeight="1" x14ac:dyDescent="0.25">
      <c r="A5" s="6" t="s">
        <v>2</v>
      </c>
      <c r="B5" s="6"/>
      <c r="C5" s="4"/>
      <c r="D5" s="9" t="s">
        <v>32</v>
      </c>
      <c r="E5" s="10">
        <v>186919.14</v>
      </c>
      <c r="G5" s="18"/>
    </row>
    <row r="6" spans="1:7" s="2" customFormat="1" ht="33.75" customHeight="1" x14ac:dyDescent="0.25">
      <c r="A6" s="6" t="s">
        <v>2</v>
      </c>
      <c r="B6" s="6" t="str">
        <f t="array" ref="B6">IFERROR(INDEX(#REF!,SMALL(IF(#REF!=rngInvoice,ROW(#REF!)-ROW(#REF!)), ROW(#REF!)), MATCH($B$4,#REF!, 0)),"")</f>
        <v/>
      </c>
      <c r="C6" s="4" t="str">
        <f t="array" ref="C6">IFERROR(INDEX(#REF!,SMALL(IF(#REF!=rngInvoice,ROW(#REF!)-ROW(#REF!)), ROW(#REF!)), MATCH($C$4,#REF!, 0)),"")</f>
        <v/>
      </c>
      <c r="D6" s="9" t="s">
        <v>12</v>
      </c>
      <c r="E6" s="10">
        <v>30841.68</v>
      </c>
      <c r="G6" s="18"/>
    </row>
    <row r="7" spans="1:7" s="2" customFormat="1" ht="33.75" customHeight="1" x14ac:dyDescent="0.25">
      <c r="A7" s="6" t="s">
        <v>2</v>
      </c>
      <c r="B7" s="6" t="str">
        <f t="array" ref="B7">IFERROR(INDEX(#REF!,SMALL(IF(#REF!=rngInvoice,ROW(#REF!)-ROW(#REF!)), ROW(1:1)), MATCH($B$4,#REF!, 0)),"")</f>
        <v/>
      </c>
      <c r="C7" s="4" t="str">
        <f t="array" ref="C7">IFERROR(INDEX(#REF!,SMALL(IF(#REF!=rngInvoice,ROW(#REF!)-ROW(#REF!)), ROW(1:1)), MATCH($C$4,#REF!, 0)),"")</f>
        <v/>
      </c>
      <c r="D7" s="4" t="s">
        <v>8</v>
      </c>
      <c r="E7" s="10"/>
      <c r="G7" s="18"/>
    </row>
    <row r="8" spans="1:7" s="2" customFormat="1" ht="33.75" customHeight="1" x14ac:dyDescent="0.25">
      <c r="A8" s="6" t="s">
        <v>2</v>
      </c>
      <c r="B8" s="6" t="str">
        <f t="array" ref="B8">IFERROR(INDEX(#REF!,SMALL(IF(#REF!=rngInvoice,ROW(#REF!)-ROW(#REF!)), ROW(#REF!)), MATCH($B$4,#REF!, 0)),"")</f>
        <v/>
      </c>
      <c r="C8" s="4" t="str">
        <f t="array" ref="C8">IFERROR(INDEX(#REF!,SMALL(IF(#REF!=rngInvoice,ROW(#REF!)-ROW(#REF!)), ROW(#REF!)), MATCH($C$4,#REF!, 0)),"")</f>
        <v/>
      </c>
      <c r="D8" s="4" t="s">
        <v>13</v>
      </c>
      <c r="E8" s="10">
        <v>404.4</v>
      </c>
      <c r="G8" s="18"/>
    </row>
    <row r="9" spans="1:7" s="2" customFormat="1" ht="40.5" customHeight="1" x14ac:dyDescent="0.25">
      <c r="A9" s="6" t="s">
        <v>2</v>
      </c>
      <c r="B9" s="12" t="str">
        <f t="array" ref="B9">IFERROR(INDEX(#REF!,SMALL(IF(#REF!=rngInvoice,ROW(#REF!)-ROW(#REF!)), ROW(2:2)), MATCH($B$4,#REF!, 0)),"")</f>
        <v/>
      </c>
      <c r="C9" s="4" t="str">
        <f t="array" ref="C9">IFERROR(INDEX(#REF!,SMALL(IF(#REF!=rngInvoice,ROW(#REF!)-ROW(#REF!)), ROW(2:2)), MATCH($C$4,#REF!, 0)),"")</f>
        <v/>
      </c>
      <c r="D9" s="9"/>
      <c r="E9" s="10"/>
      <c r="G9" s="18"/>
    </row>
    <row r="10" spans="1:7" s="16" customFormat="1" ht="33.950000000000003" customHeight="1" x14ac:dyDescent="0.25">
      <c r="A10" s="13" t="s">
        <v>3</v>
      </c>
      <c r="B10" s="13"/>
      <c r="C10" s="14"/>
      <c r="D10" s="14"/>
      <c r="E10" s="15">
        <f>SUM(E5:E9)</f>
        <v>218165.22</v>
      </c>
      <c r="G10" s="19"/>
    </row>
  </sheetData>
  <sheetProtection selectLockedCells="1"/>
  <mergeCells count="2">
    <mergeCell ref="A1:E1"/>
    <mergeCell ref="A3:E3"/>
  </mergeCells>
  <conditionalFormatting sqref="A9 C9:D9">
    <cfRule type="expression" dxfId="351" priority="4">
      <formula>MOD(ROW(),2)=0</formula>
    </cfRule>
  </conditionalFormatting>
  <conditionalFormatting sqref="A5:D8 A10:D10">
    <cfRule type="expression" dxfId="350" priority="3">
      <formula>MOD(ROW(),2)=0</formula>
    </cfRule>
  </conditionalFormatting>
  <conditionalFormatting sqref="E5:E10">
    <cfRule type="expression" dxfId="349" priority="1">
      <formula>MOD(ROW(),2)=0</formula>
    </cfRule>
    <cfRule type="expression" dxfId="348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30</vt:i4>
      </vt:variant>
    </vt:vector>
  </HeadingPairs>
  <TitlesOfParts>
    <vt:vector size="30" baseType="lpstr">
      <vt:lpstr>SIJEČANJ </vt:lpstr>
      <vt:lpstr>VELJAČA</vt:lpstr>
      <vt:lpstr>OŽUJAK</vt:lpstr>
      <vt:lpstr>TRAVANJ </vt:lpstr>
      <vt:lpstr>SVIBANJ</vt:lpstr>
      <vt:lpstr>LIPANJ </vt:lpstr>
      <vt:lpstr>SRPANJ</vt:lpstr>
      <vt:lpstr>KOLOVOZ</vt:lpstr>
      <vt:lpstr>RUJAN</vt:lpstr>
      <vt:lpstr>LISTOPAD</vt:lpstr>
      <vt:lpstr>STUDENI</vt:lpstr>
      <vt:lpstr>PROSINAC</vt:lpstr>
      <vt:lpstr>SIJEČANJ 25.</vt:lpstr>
      <vt:lpstr>VELJAČA 25.</vt:lpstr>
      <vt:lpstr>OŽUJAK 25.</vt:lpstr>
      <vt:lpstr>TRAVANJ 25.</vt:lpstr>
      <vt:lpstr>SVIBANJ 25.</vt:lpstr>
      <vt:lpstr>LIPANJ 25.</vt:lpstr>
      <vt:lpstr>SRPANJ 25.</vt:lpstr>
      <vt:lpstr>KOLOVOZ 25.</vt:lpstr>
      <vt:lpstr>RUJAN 25.</vt:lpstr>
      <vt:lpstr>LISTOPAD 25.</vt:lpstr>
      <vt:lpstr>STUDENI 25.</vt:lpstr>
      <vt:lpstr>PROSINAC 25.</vt:lpstr>
      <vt:lpstr>SIJEČANJ 26.</vt:lpstr>
      <vt:lpstr>VELJAČA 26.</vt:lpstr>
      <vt:lpstr>OŽUJAK 26.</vt:lpstr>
      <vt:lpstr>TRAVANJ 26.</vt:lpstr>
      <vt:lpstr>SVIBANJ 26.</vt:lpstr>
      <vt:lpstr>LIPANJ 26.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Andreja Jandroković</cp:lastModifiedBy>
  <cp:lastPrinted>2024-02-08T13:43:49Z</cp:lastPrinted>
  <dcterms:created xsi:type="dcterms:W3CDTF">2016-11-01T03:33:07Z</dcterms:created>
  <dcterms:modified xsi:type="dcterms:W3CDTF">2026-06-09T07:14:05Z</dcterms:modified>
</cp:coreProperties>
</file>